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2.xml" ContentType="application/vnd.openxmlformats-officedocument.drawingml.chart+xml"/>
  <Override PartName="/xl/sharedStrings.xml" ContentType="application/vnd.openxmlformats-officedocument.spreadsheetml.sharedStrings+xml"/>
  <Override PartName="/xl/media/image1.jpeg" ContentType="image/jpe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i d'eau" sheetId="1" state="visible" r:id="rId2"/>
  </sheets>
  <definedNames>
    <definedName function="false" hidden="false" localSheetId="0" name="_xlnm.Print_Area" vbProcedure="false">'loi d''eau'!$A$1:$R$46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<sst xmlns="http://schemas.openxmlformats.org/spreadsheetml/2006/main" count="32" uniqueCount="23">
  <si>
    <t xml:space="preserve">T° eau</t>
  </si>
  <si>
    <t xml:space="preserve">T° max</t>
  </si>
  <si>
    <t xml:space="preserve">T° min</t>
  </si>
  <si>
    <t xml:space="preserve">valeurs T° loi d'eau (PAC air/eau)</t>
  </si>
  <si>
    <t xml:space="preserve">PAC air/eau</t>
  </si>
  <si>
    <t xml:space="preserve">  &lt; ne modifier que ces valeurs</t>
  </si>
  <si>
    <t xml:space="preserve">T° extérieur</t>
  </si>
  <si>
    <t xml:space="preserve">seuil pour T° max</t>
  </si>
  <si>
    <t xml:space="preserve">seuil pour T° min</t>
  </si>
  <si>
    <t xml:space="preserve">T° air</t>
  </si>
  <si>
    <t xml:space="preserve">pente</t>
  </si>
  <si>
    <t xml:space="preserve">  &lt; calcul auto</t>
  </si>
  <si>
    <t xml:space="preserve">mesurer toujours au même point et après au moins 1 h de circulation d’eau</t>
  </si>
  <si>
    <t xml:space="preserve">T° AIR</t>
  </si>
  <si>
    <t xml:space="preserve">T° EAU</t>
  </si>
  <si>
    <t xml:space="preserve">T° réelles en entrée de radiateur</t>
  </si>
  <si>
    <t xml:space="preserve">T° sonde extérieure</t>
  </si>
  <si>
    <t xml:space="preserve">T° PAC en loi d’eau</t>
  </si>
  <si>
    <t xml:space="preserve">mesure</t>
  </si>
  <si>
    <t xml:space="preserve">date</t>
  </si>
  <si>
    <t xml:space="preserve"> </t>
  </si>
  <si>
    <r>
      <rPr>
        <b val="true"/>
        <i val="true"/>
        <sz val="12"/>
        <rFont val="Arial"/>
        <family val="2"/>
      </rPr>
      <t xml:space="preserve">corrections à effectuer</t>
    </r>
    <r>
      <rPr>
        <i val="true"/>
        <sz val="8"/>
        <rFont val="Arial"/>
        <family val="2"/>
      </rPr>
      <t xml:space="preserve"> </t>
    </r>
    <r>
      <rPr>
        <i val="true"/>
        <sz val="7"/>
        <rFont val="Arial"/>
        <family val="2"/>
      </rPr>
      <t xml:space="preserve">(si besoin ...)</t>
    </r>
  </si>
  <si>
    <r>
      <rPr>
        <i val="true"/>
        <sz val="7"/>
        <rFont val="Arial"/>
        <family val="2"/>
      </rPr>
      <t xml:space="preserve">dessin trouvé sur internet mais je n’ai pas trouvé l’auteur pour le remercier directement ; </t>
    </r>
    <r>
      <rPr>
        <b val="true"/>
        <i val="true"/>
        <sz val="7"/>
        <rFont val="Arial"/>
        <family val="2"/>
      </rPr>
      <t xml:space="preserve">Merci</t>
    </r>
    <r>
      <rPr>
        <i val="true"/>
        <sz val="7"/>
        <rFont val="Arial"/>
        <family val="2"/>
      </rPr>
      <t xml:space="preserve"> à lui (ou elle ...)</t>
    </r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</si>
</sst>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\°;[RED]\-0\°"/>
    <numFmt numFmtId="166" formatCode="0;[RED]\-0"/>
    <numFmt numFmtId="167" formatCode="0.00"/>
    <numFmt numFmtId="168" formatCode="&quot;+ &quot;0\°;[RED]&quot;- &quot;0\°"/>
    <numFmt numFmtId="169" formatCode="00\°"/>
    <numFmt numFmtId="170" formatCode="&quot;+ &quot;0.00\°;[RED]&quot;- &quot;0.00\°"/>
    <numFmt numFmtId="171" formatCode="dd/mm/yy"/>
    <numFmt numFmtId="172" formatCode="00"/>
  </numFmts>
  <fonts count="2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</font>
    <font>
      <sz val="9"/>
      <name val="Arial"/>
      <family val="2"/>
    </font>
    <font>
      <b val="true"/>
      <sz val="12"/>
      <color rgb="FF000000"/>
      <name val="Arial"/>
      <family val="2"/>
    </font>
    <font>
      <b val="true"/>
      <sz val="16"/>
      <name val="Arial"/>
      <family val="2"/>
    </font>
    <font>
      <sz val="8"/>
      <name val="Arial"/>
      <family val="2"/>
    </font>
    <font>
      <b val="true"/>
      <sz val="10"/>
      <name val="Arial"/>
      <family val="2"/>
    </font>
    <font>
      <sz val="7"/>
      <name val="Arial"/>
      <family val="2"/>
    </font>
    <font>
      <b val="true"/>
      <sz val="12"/>
      <name val="Arial"/>
      <family val="2"/>
    </font>
    <font>
      <sz val="14"/>
      <name val="Arial"/>
      <family val="2"/>
    </font>
    <font>
      <sz val="14"/>
      <color rgb="FFFFFFFF"/>
      <name val="Arial"/>
      <family val="2"/>
    </font>
    <font>
      <b val="true"/>
      <i val="true"/>
      <sz val="12"/>
      <name val="Arial"/>
      <family val="2"/>
    </font>
    <font>
      <i val="true"/>
      <sz val="8"/>
      <name val="Arial"/>
      <family val="2"/>
    </font>
    <font>
      <i val="true"/>
      <sz val="7"/>
      <name val="Arial"/>
      <family val="2"/>
    </font>
    <font>
      <b val="true"/>
      <i val="true"/>
      <sz val="7"/>
      <name val="Arial"/>
      <family val="2"/>
    </font>
    <font>
      <b val="true"/>
      <sz val="12"/>
      <color rgb="FFFFFFFF"/>
      <name val="Arial"/>
      <family val="2"/>
    </font>
    <font>
      <sz val="8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FFB66C"/>
        <bgColor rgb="FFFF99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B66C"/>
      <rgbColor rgb="FF3366FF"/>
      <rgbColor rgb="FF33CCCC"/>
      <rgbColor rgb="FF99CC00"/>
      <rgbColor rgb="FFFFCC00"/>
      <rgbColor rgb="FFFF9900"/>
      <rgbColor rgb="FFFF6600"/>
      <rgbColor rgb="FF666699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5204219637544"/>
          <c:y val="0.0708824672800311"/>
          <c:w val="0.912794157424939"/>
          <c:h val="0.8144356615265"/>
        </c:manualLayout>
      </c:layout>
      <c:lineChart>
        <c:grouping val="standard"/>
        <c:varyColors val="0"/>
        <c:ser>
          <c:idx val="0"/>
          <c:order val="0"/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2"/>
            <c:spPr>
              <a:solidFill>
                <a:srgbClr val="004586"/>
              </a:solidFill>
            </c:spPr>
          </c:marker>
          <c:dPt>
            <c:idx val="22"/>
            <c:marker>
              <c:symbol val="square"/>
              <c:size val="2"/>
              <c:spPr>
                <a:solidFill>
                  <a:srgbClr val="004586"/>
                </a:solidFill>
              </c:spPr>
            </c:marker>
          </c:dPt>
          <c:dLbls>
            <c:dLbl>
              <c:idx val="22"/>
              <c:txPr>
                <a:bodyPr wrap="none"/>
                <a:lstStyle/>
                <a:p>
                  <a:pPr>
                    <a:defRPr b="0" lang="fr-FR" sz="1000" spc="-1" strike="noStrike">
                      <a:latin typeface="Arial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lang="fr-FR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'loi d''eau'!$B$53:$B$99</c:f>
              <c:strCache>
                <c:ptCount val="47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-09</c:v>
                </c:pt>
                <c:pt idx="12">
                  <c:v>-08</c:v>
                </c:pt>
                <c:pt idx="13">
                  <c:v>-07</c:v>
                </c:pt>
                <c:pt idx="14">
                  <c:v>-06</c:v>
                </c:pt>
                <c:pt idx="15">
                  <c:v>-05</c:v>
                </c:pt>
                <c:pt idx="16">
                  <c:v>-04</c:v>
                </c:pt>
                <c:pt idx="17">
                  <c:v>-03</c:v>
                </c:pt>
                <c:pt idx="18">
                  <c:v>-02</c:v>
                </c:pt>
                <c:pt idx="19">
                  <c:v>-01</c:v>
                </c:pt>
                <c:pt idx="20">
                  <c:v>+ 0°</c:v>
                </c:pt>
                <c:pt idx="21">
                  <c:v>+ 1°</c:v>
                </c:pt>
                <c:pt idx="22">
                  <c:v>+ 2°</c:v>
                </c:pt>
                <c:pt idx="23">
                  <c:v>+ 3°</c:v>
                </c:pt>
                <c:pt idx="24">
                  <c:v>+ 4°</c:v>
                </c:pt>
                <c:pt idx="25">
                  <c:v>+ 5°</c:v>
                </c:pt>
                <c:pt idx="26">
                  <c:v>+ 6°</c:v>
                </c:pt>
                <c:pt idx="27">
                  <c:v>+ 7°</c:v>
                </c:pt>
                <c:pt idx="28">
                  <c:v>+ 8°</c:v>
                </c:pt>
                <c:pt idx="29">
                  <c:v>+ 9°</c:v>
                </c:pt>
                <c:pt idx="30">
                  <c:v>+ 10°</c:v>
                </c:pt>
                <c:pt idx="31">
                  <c:v>+ 11°</c:v>
                </c:pt>
                <c:pt idx="32">
                  <c:v>+ 12°</c:v>
                </c:pt>
                <c:pt idx="33">
                  <c:v>+ 13°</c:v>
                </c:pt>
                <c:pt idx="34">
                  <c:v>+ 14°</c:v>
                </c:pt>
                <c:pt idx="35">
                  <c:v>+ 15°</c:v>
                </c:pt>
                <c:pt idx="36">
                  <c:v>+ 16°</c:v>
                </c:pt>
                <c:pt idx="37">
                  <c:v>+ 17°</c:v>
                </c:pt>
                <c:pt idx="38">
                  <c:v>+ 18°</c:v>
                </c:pt>
                <c:pt idx="39">
                  <c:v>+ 19°</c:v>
                </c:pt>
                <c:pt idx="40">
                  <c:v>+ 20°</c:v>
                </c:pt>
                <c:pt idx="41">
                  <c:v>+ 21°</c:v>
                </c:pt>
                <c:pt idx="42">
                  <c:v>+ 22°</c:v>
                </c:pt>
                <c:pt idx="43">
                  <c:v>+ 23°</c:v>
                </c:pt>
                <c:pt idx="44">
                  <c:v>+ 24°</c:v>
                </c:pt>
                <c:pt idx="45">
                  <c:v>+ 25°</c:v>
                </c:pt>
                <c:pt idx="46">
                  <c:v>+ 26°</c:v>
                </c:pt>
              </c:strCache>
            </c:strRef>
          </c:cat>
          <c:val>
            <c:numRef>
              <c:f>'loi d''eau'!$D$53:$D$99</c:f>
              <c:numCache>
                <c:formatCode>General</c:formatCode>
                <c:ptCount val="47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58.8</c:v>
                </c:pt>
                <c:pt idx="12">
                  <c:v>57.6</c:v>
                </c:pt>
                <c:pt idx="13">
                  <c:v>56.4</c:v>
                </c:pt>
                <c:pt idx="14">
                  <c:v>55.2</c:v>
                </c:pt>
                <c:pt idx="15">
                  <c:v>54</c:v>
                </c:pt>
                <c:pt idx="16">
                  <c:v>52.8</c:v>
                </c:pt>
                <c:pt idx="17">
                  <c:v>51.6</c:v>
                </c:pt>
                <c:pt idx="18">
                  <c:v>50.4</c:v>
                </c:pt>
                <c:pt idx="19">
                  <c:v>49.2</c:v>
                </c:pt>
                <c:pt idx="20">
                  <c:v>48</c:v>
                </c:pt>
                <c:pt idx="21">
                  <c:v>46.8</c:v>
                </c:pt>
                <c:pt idx="22">
                  <c:v>45.6</c:v>
                </c:pt>
                <c:pt idx="23">
                  <c:v>44.4</c:v>
                </c:pt>
                <c:pt idx="24">
                  <c:v>43.2</c:v>
                </c:pt>
                <c:pt idx="25">
                  <c:v>42</c:v>
                </c:pt>
                <c:pt idx="26">
                  <c:v>40.8</c:v>
                </c:pt>
                <c:pt idx="27">
                  <c:v>39.6</c:v>
                </c:pt>
                <c:pt idx="28">
                  <c:v>38.4</c:v>
                </c:pt>
                <c:pt idx="29">
                  <c:v>37.2</c:v>
                </c:pt>
                <c:pt idx="30">
                  <c:v>36</c:v>
                </c:pt>
                <c:pt idx="31">
                  <c:v>34.8</c:v>
                </c:pt>
                <c:pt idx="32">
                  <c:v>33.6</c:v>
                </c:pt>
                <c:pt idx="33">
                  <c:v>32.4</c:v>
                </c:pt>
                <c:pt idx="34">
                  <c:v>31.2</c:v>
                </c:pt>
                <c:pt idx="35">
                  <c:v>30</c:v>
                </c:pt>
                <c:pt idx="36">
                  <c:v>28.8</c:v>
                </c:pt>
                <c:pt idx="37">
                  <c:v>27.6</c:v>
                </c:pt>
                <c:pt idx="38">
                  <c:v>26.4</c:v>
                </c:pt>
                <c:pt idx="39">
                  <c:v>25.2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1"/>
        <c:axId val="17410582"/>
        <c:axId val="22134719"/>
      </c:lineChart>
      <c:catAx>
        <c:axId val="17410582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fr-FR" sz="800" spc="-1" strike="noStrike">
                <a:latin typeface="Arial"/>
              </a:defRPr>
            </a:pPr>
          </a:p>
        </c:txPr>
        <c:crossAx val="22134719"/>
        <c:crosses val="autoZero"/>
        <c:auto val="1"/>
        <c:lblAlgn val="ctr"/>
        <c:lblOffset val="100"/>
        <c:noMultiLvlLbl val="0"/>
      </c:catAx>
      <c:valAx>
        <c:axId val="22134719"/>
        <c:scaling>
          <c:orientation val="minMax"/>
          <c:max val="70"/>
          <c:min val="2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&quot;+ &quot;0.00\°;[RED]&quot;- &quot;0.00\°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lang="fr-FR" sz="800" spc="-1" strike="noStrike">
                <a:latin typeface="Arial"/>
              </a:defRPr>
            </a:pPr>
          </a:p>
        </c:txPr>
        <c:crossAx val="17410582"/>
        <c:crossesAt val="1"/>
        <c:crossBetween val="midCat"/>
        <c:majorUnit val="1"/>
        <c:minorUnit val="1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77400</xdr:colOff>
      <xdr:row>0</xdr:row>
      <xdr:rowOff>71640</xdr:rowOff>
    </xdr:from>
    <xdr:to>
      <xdr:col>18</xdr:col>
      <xdr:colOff>3240</xdr:colOff>
      <xdr:row>27</xdr:row>
      <xdr:rowOff>2520</xdr:rowOff>
    </xdr:to>
    <xdr:graphicFrame>
      <xdr:nvGraphicFramePr>
        <xdr:cNvPr id="0" name=""/>
        <xdr:cNvGraphicFramePr/>
      </xdr:nvGraphicFramePr>
      <xdr:xfrm>
        <a:off x="6691680" y="71640"/>
        <a:ext cx="6654240" cy="5555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605160</xdr:colOff>
      <xdr:row>27</xdr:row>
      <xdr:rowOff>0</xdr:rowOff>
    </xdr:from>
    <xdr:to>
      <xdr:col>17</xdr:col>
      <xdr:colOff>1028520</xdr:colOff>
      <xdr:row>43</xdr:row>
      <xdr:rowOff>210960</xdr:rowOff>
    </xdr:to>
    <xdr:pic>
      <xdr:nvPicPr>
        <xdr:cNvPr id="1" name="Image 1" descr=""/>
        <xdr:cNvPicPr/>
      </xdr:nvPicPr>
      <xdr:blipFill>
        <a:blip r:embed="rId2"/>
        <a:srcRect l="0" t="0" r="0" b="5910"/>
        <a:stretch/>
      </xdr:blipFill>
      <xdr:spPr>
        <a:xfrm>
          <a:off x="7219440" y="5625000"/>
          <a:ext cx="6112800" cy="3736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0.98"/>
    <col collapsed="false" customWidth="true" hidden="false" outlineLevel="0" max="2" min="2" style="0" width="15.02"/>
    <col collapsed="false" customWidth="true" hidden="false" outlineLevel="0" max="3" min="3" style="1" width="15.02"/>
    <col collapsed="false" customWidth="true" hidden="false" outlineLevel="0" max="4" min="4" style="2" width="1.52"/>
    <col collapsed="false" customWidth="true" hidden="false" outlineLevel="0" max="5" min="5" style="0" width="6.95"/>
    <col collapsed="false" customWidth="true" hidden="false" outlineLevel="0" max="6" min="6" style="0" width="10.15"/>
    <col collapsed="false" customWidth="true" hidden="false" outlineLevel="0" max="7" min="7" style="0" width="6.95"/>
    <col collapsed="false" customWidth="true" hidden="false" outlineLevel="0" max="8" min="8" style="0" width="10.15"/>
    <col collapsed="false" customWidth="true" hidden="false" outlineLevel="0" max="9" min="9" style="0" width="6.95"/>
    <col collapsed="false" customWidth="true" hidden="false" outlineLevel="0" max="10" min="10" style="0" width="10.15"/>
    <col collapsed="false" customWidth="true" hidden="false" outlineLevel="0" max="18" min="18" style="0" width="14.74"/>
  </cols>
  <sheetData>
    <row r="1" customFormat="false" ht="14.15" hidden="false" customHeight="true" outlineLevel="0" collapsed="false">
      <c r="A1" s="3" t="s">
        <v>0</v>
      </c>
      <c r="B1" s="4" t="s">
        <v>1</v>
      </c>
      <c r="C1" s="4" t="s">
        <v>2</v>
      </c>
      <c r="D1" s="5"/>
      <c r="E1" s="6"/>
      <c r="F1" s="6"/>
      <c r="G1" s="6"/>
      <c r="H1" s="6"/>
      <c r="I1" s="6"/>
      <c r="J1" s="7" t="s">
        <v>3</v>
      </c>
      <c r="K1" s="6"/>
      <c r="L1" s="6"/>
    </row>
    <row r="2" customFormat="false" ht="19.7" hidden="false" customHeight="false" outlineLevel="0" collapsed="false">
      <c r="A2" s="8" t="s">
        <v>4</v>
      </c>
      <c r="B2" s="9" t="n">
        <v>60</v>
      </c>
      <c r="C2" s="9" t="n">
        <v>24</v>
      </c>
      <c r="D2" s="5"/>
      <c r="E2" s="10" t="s">
        <v>5</v>
      </c>
      <c r="F2" s="11"/>
      <c r="G2" s="6"/>
      <c r="H2" s="6"/>
      <c r="I2" s="6"/>
      <c r="J2" s="6"/>
      <c r="K2" s="6"/>
      <c r="L2" s="6"/>
    </row>
    <row r="3" customFormat="false" ht="8.95" hidden="false" customHeight="true" outlineLevel="0" collapsed="false">
      <c r="A3" s="6"/>
      <c r="B3" s="12"/>
      <c r="C3" s="13"/>
      <c r="D3" s="5"/>
      <c r="E3" s="14"/>
      <c r="F3" s="6"/>
      <c r="G3" s="6"/>
      <c r="H3" s="6"/>
      <c r="I3" s="6"/>
      <c r="J3" s="6"/>
      <c r="K3" s="6"/>
      <c r="L3" s="6"/>
    </row>
    <row r="4" customFormat="false" ht="13.4" hidden="false" customHeight="true" outlineLevel="0" collapsed="false">
      <c r="A4" s="15" t="s">
        <v>6</v>
      </c>
      <c r="B4" s="16" t="s">
        <v>7</v>
      </c>
      <c r="C4" s="16" t="s">
        <v>8</v>
      </c>
      <c r="D4" s="5"/>
      <c r="E4" s="14"/>
      <c r="F4" s="6"/>
      <c r="G4" s="6"/>
      <c r="H4" s="6"/>
      <c r="I4" s="6"/>
      <c r="J4" s="6"/>
      <c r="K4" s="6"/>
      <c r="L4" s="6"/>
    </row>
    <row r="5" customFormat="false" ht="19.7" hidden="false" customHeight="false" outlineLevel="0" collapsed="false">
      <c r="A5" s="8" t="s">
        <v>9</v>
      </c>
      <c r="B5" s="17" t="n">
        <v>-10</v>
      </c>
      <c r="C5" s="17" t="n">
        <v>20</v>
      </c>
      <c r="D5" s="5"/>
      <c r="E5" s="10" t="s">
        <v>5</v>
      </c>
      <c r="F5" s="11"/>
      <c r="G5" s="6"/>
      <c r="H5" s="6"/>
      <c r="I5" s="6"/>
      <c r="J5" s="6"/>
      <c r="K5" s="6"/>
      <c r="L5" s="6"/>
    </row>
    <row r="6" customFormat="false" ht="8.95" hidden="false" customHeight="true" outlineLevel="0" collapsed="false">
      <c r="A6" s="6"/>
      <c r="B6" s="6"/>
      <c r="C6" s="18"/>
      <c r="D6" s="5"/>
      <c r="E6" s="6"/>
      <c r="F6" s="6"/>
      <c r="G6" s="6"/>
      <c r="H6" s="6"/>
      <c r="I6" s="6"/>
      <c r="J6" s="6"/>
      <c r="K6" s="6"/>
      <c r="L6" s="6"/>
    </row>
    <row r="7" customFormat="false" ht="19.7" hidden="false" customHeight="false" outlineLevel="0" collapsed="false">
      <c r="A7" s="19" t="s">
        <v>10</v>
      </c>
      <c r="B7" s="20" t="n">
        <f aca="false">($B$2-$C$2)/($C$5-$B$5)</f>
        <v>1.2</v>
      </c>
      <c r="C7" s="21" t="s">
        <v>11</v>
      </c>
      <c r="D7" s="5" t="n">
        <f aca="false">($B$2-$C$2)/($C$5-$B$5)</f>
        <v>1.2</v>
      </c>
      <c r="E7" s="6"/>
      <c r="F7" s="6"/>
      <c r="G7" s="6"/>
      <c r="H7" s="6"/>
      <c r="I7" s="6"/>
      <c r="J7" s="6"/>
      <c r="K7" s="6"/>
      <c r="L7" s="6"/>
    </row>
    <row r="8" customFormat="false" ht="15.6" hidden="false" customHeight="true" outlineLevel="0" collapsed="false">
      <c r="A8" s="6"/>
      <c r="B8" s="21"/>
      <c r="C8" s="21"/>
      <c r="D8" s="5"/>
      <c r="E8" s="22" t="s">
        <v>12</v>
      </c>
      <c r="F8" s="23"/>
      <c r="G8" s="6"/>
      <c r="H8" s="6"/>
      <c r="I8" s="6"/>
      <c r="J8" s="6"/>
      <c r="K8" s="6"/>
      <c r="L8" s="6"/>
    </row>
    <row r="9" customFormat="false" ht="15" hidden="false" customHeight="false" outlineLevel="0" collapsed="false">
      <c r="A9" s="6"/>
      <c r="B9" s="24" t="s">
        <v>13</v>
      </c>
      <c r="C9" s="24" t="s">
        <v>14</v>
      </c>
      <c r="D9" s="5"/>
      <c r="E9" s="25" t="s">
        <v>15</v>
      </c>
      <c r="F9" s="6"/>
      <c r="G9" s="6"/>
      <c r="H9" s="6"/>
      <c r="I9" s="6"/>
      <c r="J9" s="6"/>
      <c r="K9" s="6"/>
      <c r="L9" s="6"/>
    </row>
    <row r="10" customFormat="false" ht="12.8" hidden="false" customHeight="false" outlineLevel="0" collapsed="false">
      <c r="A10" s="6"/>
      <c r="B10" s="26" t="s">
        <v>16</v>
      </c>
      <c r="C10" s="26" t="s">
        <v>17</v>
      </c>
      <c r="D10" s="5"/>
      <c r="E10" s="26" t="s">
        <v>18</v>
      </c>
      <c r="F10" s="26" t="s">
        <v>19</v>
      </c>
      <c r="G10" s="26" t="s">
        <v>18</v>
      </c>
      <c r="H10" s="26" t="s">
        <v>19</v>
      </c>
      <c r="I10" s="26" t="s">
        <v>18</v>
      </c>
      <c r="J10" s="26" t="s">
        <v>19</v>
      </c>
      <c r="K10" s="6"/>
      <c r="L10" s="6"/>
    </row>
    <row r="11" customFormat="false" ht="17.35" hidden="false" customHeight="false" outlineLevel="0" collapsed="false">
      <c r="A11" s="6"/>
      <c r="B11" s="27" t="n">
        <v>-20</v>
      </c>
      <c r="C11" s="28" t="n">
        <f aca="false">IF(B11&lt;($B$5+1),$B$2,MAX($B$2-(B11-$B$5)*$D$7,$C$2))</f>
        <v>60</v>
      </c>
      <c r="D11" s="29" t="n">
        <f aca="false">C11</f>
        <v>60</v>
      </c>
      <c r="E11" s="30"/>
      <c r="F11" s="31" t="s">
        <v>20</v>
      </c>
      <c r="G11" s="30"/>
      <c r="H11" s="31"/>
      <c r="I11" s="30"/>
      <c r="J11" s="31"/>
      <c r="K11" s="6"/>
      <c r="L11" s="6"/>
    </row>
    <row r="12" customFormat="false" ht="17.35" hidden="false" customHeight="false" outlineLevel="0" collapsed="false">
      <c r="A12" s="6"/>
      <c r="B12" s="27" t="n">
        <f aca="false">B11+2</f>
        <v>-18</v>
      </c>
      <c r="C12" s="28" t="n">
        <f aca="false">IF(B12&lt;($B$5+1),$B$2,MAX($B$2-(B12-$B$5)*$D$7,$C$2))</f>
        <v>60</v>
      </c>
      <c r="D12" s="29" t="n">
        <f aca="false">C12</f>
        <v>60</v>
      </c>
      <c r="E12" s="30"/>
      <c r="F12" s="31"/>
      <c r="G12" s="30"/>
      <c r="H12" s="31"/>
      <c r="I12" s="30"/>
      <c r="J12" s="31"/>
      <c r="K12" s="6"/>
      <c r="L12" s="6"/>
    </row>
    <row r="13" customFormat="false" ht="17.35" hidden="false" customHeight="false" outlineLevel="0" collapsed="false">
      <c r="A13" s="6"/>
      <c r="B13" s="27" t="n">
        <f aca="false">B12+2</f>
        <v>-16</v>
      </c>
      <c r="C13" s="28" t="n">
        <f aca="false">IF(B13&lt;($B$5+1),$B$2,MAX($B$2-(B13-$B$5)*$D$7,$C$2))</f>
        <v>60</v>
      </c>
      <c r="D13" s="29" t="n">
        <f aca="false">C13</f>
        <v>60</v>
      </c>
      <c r="E13" s="30"/>
      <c r="F13" s="31"/>
      <c r="G13" s="30"/>
      <c r="H13" s="31"/>
      <c r="I13" s="30"/>
      <c r="J13" s="31"/>
      <c r="K13" s="6"/>
      <c r="L13" s="6"/>
    </row>
    <row r="14" customFormat="false" ht="17.35" hidden="false" customHeight="false" outlineLevel="0" collapsed="false">
      <c r="A14" s="6"/>
      <c r="B14" s="27" t="n">
        <f aca="false">B13+2</f>
        <v>-14</v>
      </c>
      <c r="C14" s="28" t="n">
        <f aca="false">IF(B14&lt;($B$5+1),$B$2,MAX($B$2-(B14-$B$5)*$D$7,$C$2))</f>
        <v>60</v>
      </c>
      <c r="D14" s="29" t="n">
        <f aca="false">C14</f>
        <v>60</v>
      </c>
      <c r="E14" s="30"/>
      <c r="F14" s="31"/>
      <c r="G14" s="30"/>
      <c r="H14" s="31"/>
      <c r="I14" s="30"/>
      <c r="J14" s="31"/>
      <c r="K14" s="6"/>
      <c r="L14" s="6"/>
    </row>
    <row r="15" customFormat="false" ht="17.35" hidden="false" customHeight="false" outlineLevel="0" collapsed="false">
      <c r="A15" s="6"/>
      <c r="B15" s="27" t="n">
        <f aca="false">B14+2</f>
        <v>-12</v>
      </c>
      <c r="C15" s="28" t="n">
        <f aca="false">IF(B15&lt;($B$5+1),$B$2,MAX($B$2-(B15-$B$5)*$D$7,$C$2))</f>
        <v>60</v>
      </c>
      <c r="D15" s="29" t="n">
        <f aca="false">C15</f>
        <v>60</v>
      </c>
      <c r="E15" s="30"/>
      <c r="F15" s="31"/>
      <c r="G15" s="30"/>
      <c r="H15" s="31"/>
      <c r="I15" s="30"/>
      <c r="J15" s="31"/>
      <c r="K15" s="6"/>
      <c r="L15" s="6"/>
    </row>
    <row r="16" customFormat="false" ht="17.35" hidden="false" customHeight="false" outlineLevel="0" collapsed="false">
      <c r="A16" s="6"/>
      <c r="B16" s="27" t="n">
        <f aca="false">B15+2</f>
        <v>-10</v>
      </c>
      <c r="C16" s="28" t="n">
        <f aca="false">IF(B16&lt;($B$5+1),$B$2,MAX($B$2-(B16-$B$5)*$D$7,$C$2))</f>
        <v>60</v>
      </c>
      <c r="D16" s="29" t="n">
        <f aca="false">C16</f>
        <v>60</v>
      </c>
      <c r="E16" s="30"/>
      <c r="F16" s="31"/>
      <c r="G16" s="30"/>
      <c r="H16" s="31"/>
      <c r="I16" s="30"/>
      <c r="J16" s="31"/>
      <c r="K16" s="6"/>
      <c r="L16" s="6"/>
    </row>
    <row r="17" customFormat="false" ht="17.35" hidden="false" customHeight="false" outlineLevel="0" collapsed="false">
      <c r="A17" s="6"/>
      <c r="B17" s="27" t="n">
        <f aca="false">B16+1</f>
        <v>-9</v>
      </c>
      <c r="C17" s="28" t="n">
        <f aca="false">IF(B17&lt;($B$5+1),$B$2,MAX($B$2-(B17-$B$5)*$D$7,$C$2))</f>
        <v>58.8</v>
      </c>
      <c r="D17" s="29" t="n">
        <f aca="false">C17</f>
        <v>58.8</v>
      </c>
      <c r="E17" s="30"/>
      <c r="F17" s="31"/>
      <c r="G17" s="30"/>
      <c r="H17" s="31"/>
      <c r="I17" s="30"/>
      <c r="J17" s="31"/>
      <c r="K17" s="6"/>
      <c r="L17" s="6"/>
    </row>
    <row r="18" customFormat="false" ht="17.35" hidden="false" customHeight="false" outlineLevel="0" collapsed="false">
      <c r="A18" s="6"/>
      <c r="B18" s="27" t="n">
        <f aca="false">B17+1</f>
        <v>-8</v>
      </c>
      <c r="C18" s="28" t="n">
        <f aca="false">IF(B18&lt;($B$5+1),$B$2,MAX($B$2-(B18-$B$5)*$D$7,$C$2))</f>
        <v>57.6</v>
      </c>
      <c r="D18" s="29" t="n">
        <f aca="false">C18</f>
        <v>57.6</v>
      </c>
      <c r="E18" s="30"/>
      <c r="F18" s="31"/>
      <c r="G18" s="30"/>
      <c r="H18" s="31"/>
      <c r="I18" s="30"/>
      <c r="J18" s="31"/>
      <c r="K18" s="6"/>
      <c r="L18" s="6"/>
    </row>
    <row r="19" customFormat="false" ht="17.35" hidden="false" customHeight="false" outlineLevel="0" collapsed="false">
      <c r="A19" s="6"/>
      <c r="B19" s="27" t="n">
        <f aca="false">B18+1</f>
        <v>-7</v>
      </c>
      <c r="C19" s="28" t="n">
        <f aca="false">IF(B19&lt;($B$5+1),$B$2,MAX($B$2-(B19-$B$5)*$D$7,$C$2))</f>
        <v>56.4</v>
      </c>
      <c r="D19" s="29" t="n">
        <f aca="false">C19</f>
        <v>56.4</v>
      </c>
      <c r="E19" s="30"/>
      <c r="F19" s="31"/>
      <c r="G19" s="30"/>
      <c r="H19" s="31"/>
      <c r="I19" s="30"/>
      <c r="J19" s="31"/>
      <c r="K19" s="6"/>
      <c r="L19" s="6"/>
    </row>
    <row r="20" customFormat="false" ht="17.35" hidden="false" customHeight="false" outlineLevel="0" collapsed="false">
      <c r="A20" s="6"/>
      <c r="B20" s="27" t="n">
        <f aca="false">B19+1</f>
        <v>-6</v>
      </c>
      <c r="C20" s="28" t="n">
        <f aca="false">IF(B20&lt;($B$5+1),$B$2,MAX($B$2-(B20-$B$5)*$D$7,$C$2))</f>
        <v>55.2</v>
      </c>
      <c r="D20" s="29" t="n">
        <f aca="false">C20</f>
        <v>55.2</v>
      </c>
      <c r="E20" s="30"/>
      <c r="F20" s="31"/>
      <c r="G20" s="30"/>
      <c r="H20" s="31"/>
      <c r="I20" s="30"/>
      <c r="J20" s="31"/>
      <c r="K20" s="6"/>
      <c r="L20" s="6"/>
    </row>
    <row r="21" customFormat="false" ht="17.35" hidden="false" customHeight="false" outlineLevel="0" collapsed="false">
      <c r="A21" s="6"/>
      <c r="B21" s="27" t="n">
        <f aca="false">B20+1</f>
        <v>-5</v>
      </c>
      <c r="C21" s="28" t="n">
        <f aca="false">IF(B21&lt;($B$5+1),$B$2,MAX($B$2-(B21-$B$5)*$D$7,$C$2))</f>
        <v>54</v>
      </c>
      <c r="D21" s="29" t="n">
        <f aca="false">C21</f>
        <v>54</v>
      </c>
      <c r="E21" s="30"/>
      <c r="F21" s="31"/>
      <c r="G21" s="30"/>
      <c r="H21" s="31"/>
      <c r="I21" s="30"/>
      <c r="J21" s="31"/>
      <c r="K21" s="6"/>
      <c r="L21" s="6"/>
    </row>
    <row r="22" customFormat="false" ht="17.35" hidden="false" customHeight="false" outlineLevel="0" collapsed="false">
      <c r="A22" s="6"/>
      <c r="B22" s="27" t="n">
        <f aca="false">B21+1</f>
        <v>-4</v>
      </c>
      <c r="C22" s="28" t="n">
        <f aca="false">IF(B22&lt;($B$5+1),$B$2,MAX($B$2-(B22-$B$5)*$D$7,$C$2))</f>
        <v>52.8</v>
      </c>
      <c r="D22" s="29" t="n">
        <f aca="false">C22</f>
        <v>52.8</v>
      </c>
      <c r="E22" s="30"/>
      <c r="F22" s="31"/>
      <c r="G22" s="30"/>
      <c r="H22" s="31"/>
      <c r="I22" s="30"/>
      <c r="J22" s="31"/>
      <c r="K22" s="6"/>
      <c r="L22" s="6"/>
    </row>
    <row r="23" customFormat="false" ht="17.35" hidden="false" customHeight="false" outlineLevel="0" collapsed="false">
      <c r="A23" s="6"/>
      <c r="B23" s="27" t="n">
        <f aca="false">B22+1</f>
        <v>-3</v>
      </c>
      <c r="C23" s="28" t="n">
        <f aca="false">IF(B23&lt;($B$5+1),$B$2,MAX($B$2-(B23-$B$5)*$D$7,$C$2))</f>
        <v>51.6</v>
      </c>
      <c r="D23" s="29" t="n">
        <f aca="false">C23</f>
        <v>51.6</v>
      </c>
      <c r="E23" s="30"/>
      <c r="F23" s="31"/>
      <c r="G23" s="30"/>
      <c r="H23" s="31"/>
      <c r="I23" s="30"/>
      <c r="J23" s="31"/>
      <c r="K23" s="6"/>
      <c r="L23" s="6"/>
    </row>
    <row r="24" customFormat="false" ht="17.35" hidden="false" customHeight="false" outlineLevel="0" collapsed="false">
      <c r="A24" s="6"/>
      <c r="B24" s="27" t="n">
        <f aca="false">B23+1</f>
        <v>-2</v>
      </c>
      <c r="C24" s="28" t="n">
        <f aca="false">IF(B24&lt;($B$5+1),$B$2,MAX($B$2-(B24-$B$5)*$D$7,$C$2))</f>
        <v>50.4</v>
      </c>
      <c r="D24" s="29" t="n">
        <f aca="false">C24</f>
        <v>50.4</v>
      </c>
      <c r="E24" s="30"/>
      <c r="F24" s="31"/>
      <c r="G24" s="30"/>
      <c r="H24" s="31"/>
      <c r="I24" s="30"/>
      <c r="J24" s="31"/>
      <c r="K24" s="6"/>
      <c r="L24" s="6"/>
    </row>
    <row r="25" customFormat="false" ht="17.35" hidden="false" customHeight="false" outlineLevel="0" collapsed="false">
      <c r="A25" s="6"/>
      <c r="B25" s="27" t="n">
        <f aca="false">B24+1</f>
        <v>-1</v>
      </c>
      <c r="C25" s="28" t="n">
        <f aca="false">IF(B25&lt;($B$5+1),$B$2,MAX($B$2-(B25-$B$5)*$D$7,$C$2))</f>
        <v>49.2</v>
      </c>
      <c r="D25" s="29" t="n">
        <f aca="false">C25</f>
        <v>49.2</v>
      </c>
      <c r="E25" s="30"/>
      <c r="F25" s="31"/>
      <c r="G25" s="30"/>
      <c r="H25" s="31"/>
      <c r="I25" s="30"/>
      <c r="J25" s="31"/>
      <c r="K25" s="6"/>
      <c r="L25" s="6"/>
    </row>
    <row r="26" customFormat="false" ht="17.35" hidden="false" customHeight="false" outlineLevel="0" collapsed="false">
      <c r="A26" s="6"/>
      <c r="B26" s="27" t="n">
        <f aca="false">B25+1</f>
        <v>0</v>
      </c>
      <c r="C26" s="28" t="n">
        <f aca="false">IF(B26&lt;($B$5+1),$B$2,MAX($B$2-(B26-$B$5)*$D$7,$C$2))</f>
        <v>48</v>
      </c>
      <c r="D26" s="29" t="n">
        <f aca="false">C26</f>
        <v>48</v>
      </c>
      <c r="E26" s="30"/>
      <c r="F26" s="31"/>
      <c r="G26" s="30"/>
      <c r="H26" s="31"/>
      <c r="I26" s="30"/>
      <c r="J26" s="31"/>
      <c r="K26" s="6"/>
      <c r="L26" s="6"/>
    </row>
    <row r="27" customFormat="false" ht="17.35" hidden="false" customHeight="false" outlineLevel="0" collapsed="false">
      <c r="A27" s="6"/>
      <c r="B27" s="27" t="n">
        <f aca="false">B26+1</f>
        <v>1</v>
      </c>
      <c r="C27" s="28" t="n">
        <f aca="false">IF(B27&lt;($B$5+1),$B$2,MAX($B$2-(B27-$B$5)*$D$7,$C$2))</f>
        <v>46.8</v>
      </c>
      <c r="D27" s="29" t="n">
        <f aca="false">C27</f>
        <v>46.8</v>
      </c>
      <c r="E27" s="30"/>
      <c r="F27" s="31"/>
      <c r="G27" s="30"/>
      <c r="H27" s="31"/>
      <c r="I27" s="30"/>
      <c r="J27" s="31"/>
      <c r="K27" s="6"/>
      <c r="L27" s="6"/>
    </row>
    <row r="28" customFormat="false" ht="17.35" hidden="false" customHeight="false" outlineLevel="0" collapsed="false">
      <c r="A28" s="6"/>
      <c r="B28" s="27" t="n">
        <f aca="false">B27+1</f>
        <v>2</v>
      </c>
      <c r="C28" s="28" t="n">
        <f aca="false">IF(B28&lt;($B$5+1),$B$2,MAX($B$2-(B28-$B$5)*$D$7,$C$2))</f>
        <v>45.6</v>
      </c>
      <c r="D28" s="29" t="n">
        <f aca="false">C28</f>
        <v>45.6</v>
      </c>
      <c r="E28" s="30"/>
      <c r="F28" s="31"/>
      <c r="G28" s="30"/>
      <c r="H28" s="31"/>
      <c r="I28" s="30"/>
      <c r="J28" s="31"/>
      <c r="K28" s="6"/>
      <c r="L28" s="6"/>
    </row>
    <row r="29" customFormat="false" ht="17.35" hidden="false" customHeight="false" outlineLevel="0" collapsed="false">
      <c r="A29" s="6"/>
      <c r="B29" s="27" t="n">
        <f aca="false">B28+1</f>
        <v>3</v>
      </c>
      <c r="C29" s="28" t="n">
        <f aca="false">IF(B29&lt;($B$5+1),$B$2,MAX($B$2-(B29-$B$5)*$D$7,$C$2))</f>
        <v>44.4</v>
      </c>
      <c r="D29" s="29" t="n">
        <f aca="false">C29</f>
        <v>44.4</v>
      </c>
      <c r="E29" s="30"/>
      <c r="F29" s="31"/>
      <c r="G29" s="30"/>
      <c r="H29" s="31"/>
      <c r="I29" s="30"/>
      <c r="J29" s="31"/>
      <c r="K29" s="6"/>
      <c r="L29" s="6"/>
    </row>
    <row r="30" customFormat="false" ht="17.35" hidden="false" customHeight="false" outlineLevel="0" collapsed="false">
      <c r="A30" s="6"/>
      <c r="B30" s="27" t="n">
        <f aca="false">B29+1</f>
        <v>4</v>
      </c>
      <c r="C30" s="28" t="n">
        <f aca="false">IF(B30&lt;($B$5+1),$B$2,MAX($B$2-(B30-$B$5)*$D$7,$C$2))</f>
        <v>43.2</v>
      </c>
      <c r="D30" s="29" t="n">
        <f aca="false">C30</f>
        <v>43.2</v>
      </c>
      <c r="E30" s="30"/>
      <c r="F30" s="31"/>
      <c r="G30" s="30"/>
      <c r="H30" s="31"/>
      <c r="I30" s="30"/>
      <c r="J30" s="31"/>
      <c r="K30" s="6"/>
      <c r="L30" s="6"/>
    </row>
    <row r="31" customFormat="false" ht="17.35" hidden="false" customHeight="false" outlineLevel="0" collapsed="false">
      <c r="A31" s="6"/>
      <c r="B31" s="27" t="n">
        <f aca="false">B30+1</f>
        <v>5</v>
      </c>
      <c r="C31" s="28" t="n">
        <f aca="false">IF(B31&lt;($B$5+1),$B$2,MAX($B$2-(B31-$B$5)*$D$7,$C$2))</f>
        <v>42</v>
      </c>
      <c r="D31" s="29" t="n">
        <f aca="false">C31</f>
        <v>42</v>
      </c>
      <c r="E31" s="30"/>
      <c r="F31" s="31"/>
      <c r="G31" s="30"/>
      <c r="H31" s="31"/>
      <c r="I31" s="30"/>
      <c r="J31" s="31"/>
      <c r="K31" s="6"/>
      <c r="L31" s="6"/>
    </row>
    <row r="32" customFormat="false" ht="17.35" hidden="false" customHeight="false" outlineLevel="0" collapsed="false">
      <c r="A32" s="6"/>
      <c r="B32" s="27" t="n">
        <f aca="false">B31+1</f>
        <v>6</v>
      </c>
      <c r="C32" s="28" t="n">
        <f aca="false">IF(B32&lt;($B$5+1),$B$2,MAX($B$2-(B32-$B$5)*$D$7,$C$2))</f>
        <v>40.8</v>
      </c>
      <c r="D32" s="29" t="n">
        <f aca="false">C32</f>
        <v>40.8</v>
      </c>
      <c r="E32" s="30"/>
      <c r="F32" s="31"/>
      <c r="G32" s="30"/>
      <c r="H32" s="31"/>
      <c r="I32" s="30"/>
      <c r="J32" s="31"/>
      <c r="K32" s="6"/>
      <c r="L32" s="6"/>
    </row>
    <row r="33" customFormat="false" ht="17.35" hidden="false" customHeight="false" outlineLevel="0" collapsed="false">
      <c r="A33" s="6"/>
      <c r="B33" s="27" t="n">
        <f aca="false">B32+1</f>
        <v>7</v>
      </c>
      <c r="C33" s="28" t="n">
        <f aca="false">IF(B33&lt;($B$5+1),$B$2,MAX($B$2-(B33-$B$5)*$D$7,$C$2))</f>
        <v>39.6</v>
      </c>
      <c r="D33" s="29" t="n">
        <f aca="false">C33</f>
        <v>39.6</v>
      </c>
      <c r="E33" s="30"/>
      <c r="F33" s="31"/>
      <c r="G33" s="30"/>
      <c r="H33" s="31"/>
      <c r="I33" s="30"/>
      <c r="J33" s="31"/>
      <c r="K33" s="6"/>
      <c r="L33" s="6"/>
    </row>
    <row r="34" customFormat="false" ht="17.35" hidden="false" customHeight="false" outlineLevel="0" collapsed="false">
      <c r="A34" s="6"/>
      <c r="B34" s="27" t="n">
        <f aca="false">B33+1</f>
        <v>8</v>
      </c>
      <c r="C34" s="28" t="n">
        <f aca="false">IF(B34&lt;($B$5+1),$B$2,MAX($B$2-(B34-$B$5)*$D$7,$C$2))</f>
        <v>38.4</v>
      </c>
      <c r="D34" s="29" t="n">
        <f aca="false">C34</f>
        <v>38.4</v>
      </c>
      <c r="E34" s="30"/>
      <c r="F34" s="31"/>
      <c r="G34" s="30"/>
      <c r="H34" s="31"/>
      <c r="I34" s="30"/>
      <c r="J34" s="31"/>
      <c r="K34" s="6"/>
      <c r="L34" s="6"/>
    </row>
    <row r="35" customFormat="false" ht="17.35" hidden="false" customHeight="false" outlineLevel="0" collapsed="false">
      <c r="A35" s="6"/>
      <c r="B35" s="27" t="n">
        <f aca="false">B34+1</f>
        <v>9</v>
      </c>
      <c r="C35" s="28" t="n">
        <f aca="false">IF(B35&lt;($B$5+1),$B$2,MAX($B$2-(B35-$B$5)*$D$7,$C$2))</f>
        <v>37.2</v>
      </c>
      <c r="D35" s="29" t="n">
        <f aca="false">C35</f>
        <v>37.2</v>
      </c>
      <c r="E35" s="30"/>
      <c r="F35" s="31"/>
      <c r="G35" s="30"/>
      <c r="H35" s="31"/>
      <c r="I35" s="30"/>
      <c r="J35" s="31"/>
      <c r="K35" s="6"/>
      <c r="L35" s="6"/>
    </row>
    <row r="36" customFormat="false" ht="17.35" hidden="false" customHeight="false" outlineLevel="0" collapsed="false">
      <c r="A36" s="6"/>
      <c r="B36" s="27" t="n">
        <f aca="false">B35+1</f>
        <v>10</v>
      </c>
      <c r="C36" s="28" t="n">
        <f aca="false">IF(B36&lt;($B$5+1),$B$2,MAX($B$2-(B36-$B$5)*$D$7,$C$2))</f>
        <v>36</v>
      </c>
      <c r="D36" s="29" t="n">
        <f aca="false">C36</f>
        <v>36</v>
      </c>
      <c r="E36" s="30"/>
      <c r="F36" s="31"/>
      <c r="G36" s="30"/>
      <c r="H36" s="31"/>
      <c r="I36" s="30"/>
      <c r="J36" s="31"/>
      <c r="K36" s="6"/>
      <c r="L36" s="6"/>
    </row>
    <row r="37" customFormat="false" ht="17.35" hidden="false" customHeight="false" outlineLevel="0" collapsed="false">
      <c r="A37" s="6"/>
      <c r="B37" s="27" t="n">
        <f aca="false">B36+1</f>
        <v>11</v>
      </c>
      <c r="C37" s="28" t="n">
        <f aca="false">IF(B37&lt;($B$5+1),$B$2,MAX($B$2-(B37-$B$5)*$D$7,$C$2))</f>
        <v>34.8</v>
      </c>
      <c r="D37" s="29" t="n">
        <f aca="false">C37</f>
        <v>34.8</v>
      </c>
      <c r="E37" s="30"/>
      <c r="F37" s="31"/>
      <c r="G37" s="30"/>
      <c r="H37" s="31"/>
      <c r="I37" s="30"/>
      <c r="J37" s="31"/>
      <c r="K37" s="6"/>
      <c r="L37" s="6"/>
    </row>
    <row r="38" customFormat="false" ht="17.35" hidden="false" customHeight="false" outlineLevel="0" collapsed="false">
      <c r="A38" s="6"/>
      <c r="B38" s="27" t="n">
        <f aca="false">B37+1</f>
        <v>12</v>
      </c>
      <c r="C38" s="28" t="n">
        <f aca="false">IF(B38&lt;($B$5+1),$B$2,MAX($B$2-(B38-$B$5)*$D$7,$C$2))</f>
        <v>33.6</v>
      </c>
      <c r="D38" s="29" t="n">
        <f aca="false">C38</f>
        <v>33.6</v>
      </c>
      <c r="E38" s="30"/>
      <c r="F38" s="31"/>
      <c r="G38" s="30"/>
      <c r="H38" s="31"/>
      <c r="I38" s="30"/>
      <c r="J38" s="31"/>
      <c r="K38" s="6"/>
      <c r="L38" s="6"/>
    </row>
    <row r="39" customFormat="false" ht="17.35" hidden="false" customHeight="false" outlineLevel="0" collapsed="false">
      <c r="A39" s="6"/>
      <c r="B39" s="27" t="n">
        <f aca="false">B38+1</f>
        <v>13</v>
      </c>
      <c r="C39" s="28" t="n">
        <f aca="false">IF(B39&lt;($B$5+1),$B$2,MAX($B$2-(B39-$B$5)*$D$7,$C$2))</f>
        <v>32.4</v>
      </c>
      <c r="D39" s="29" t="n">
        <f aca="false">C39</f>
        <v>32.4</v>
      </c>
      <c r="E39" s="30"/>
      <c r="F39" s="31"/>
      <c r="G39" s="30"/>
      <c r="H39" s="31"/>
      <c r="I39" s="30"/>
      <c r="J39" s="31"/>
      <c r="K39" s="6"/>
      <c r="L39" s="6"/>
    </row>
    <row r="40" customFormat="false" ht="17.35" hidden="false" customHeight="false" outlineLevel="0" collapsed="false">
      <c r="A40" s="6"/>
      <c r="B40" s="27" t="n">
        <f aca="false">B39+1</f>
        <v>14</v>
      </c>
      <c r="C40" s="28" t="n">
        <f aca="false">IF(B40&lt;($B$5+1),$B$2,MAX($B$2-(B40-$B$5)*$D$7,$C$2))</f>
        <v>31.2</v>
      </c>
      <c r="D40" s="29" t="n">
        <f aca="false">C40</f>
        <v>31.2</v>
      </c>
      <c r="E40" s="30"/>
      <c r="F40" s="31"/>
      <c r="G40" s="30"/>
      <c r="H40" s="31"/>
      <c r="I40" s="30"/>
      <c r="J40" s="31"/>
      <c r="K40" s="6"/>
      <c r="L40" s="6"/>
    </row>
    <row r="41" customFormat="false" ht="17.35" hidden="false" customHeight="false" outlineLevel="0" collapsed="false">
      <c r="A41" s="6"/>
      <c r="B41" s="27" t="n">
        <f aca="false">B40+2</f>
        <v>16</v>
      </c>
      <c r="C41" s="28" t="n">
        <f aca="false">IF(B41&lt;($B$5+1),$B$2,MAX($B$2-(B41-$B$5)*$D$7,$C$2))</f>
        <v>28.8</v>
      </c>
      <c r="D41" s="29" t="n">
        <f aca="false">C41</f>
        <v>28.8</v>
      </c>
      <c r="E41" s="30"/>
      <c r="F41" s="31"/>
      <c r="G41" s="30"/>
      <c r="H41" s="31"/>
      <c r="I41" s="30"/>
      <c r="J41" s="31"/>
      <c r="K41" s="6"/>
      <c r="L41" s="6"/>
    </row>
    <row r="42" customFormat="false" ht="17.35" hidden="false" customHeight="false" outlineLevel="0" collapsed="false">
      <c r="A42" s="6"/>
      <c r="B42" s="27" t="n">
        <f aca="false">B41+2</f>
        <v>18</v>
      </c>
      <c r="C42" s="28" t="n">
        <f aca="false">IF(B42&lt;($B$5+1),$B$2,MAX($B$2-(B42-$B$5)*$D$7,$C$2))</f>
        <v>26.4</v>
      </c>
      <c r="D42" s="29" t="n">
        <f aca="false">C42</f>
        <v>26.4</v>
      </c>
      <c r="E42" s="30"/>
      <c r="F42" s="31"/>
      <c r="G42" s="30"/>
      <c r="H42" s="31"/>
      <c r="I42" s="30"/>
      <c r="J42" s="31"/>
      <c r="K42" s="6"/>
      <c r="L42" s="6"/>
    </row>
    <row r="43" customFormat="false" ht="17.35" hidden="false" customHeight="false" outlineLevel="0" collapsed="false">
      <c r="A43" s="6"/>
      <c r="B43" s="27" t="n">
        <f aca="false">B42+2</f>
        <v>20</v>
      </c>
      <c r="C43" s="28" t="n">
        <f aca="false">IF(B43&lt;($B$5+1),$B$2,MAX($B$2-(B43-$B$5)*$D$7,$C$2))</f>
        <v>24</v>
      </c>
      <c r="D43" s="29" t="n">
        <f aca="false">C43</f>
        <v>24</v>
      </c>
      <c r="E43" s="30"/>
      <c r="F43" s="31"/>
      <c r="G43" s="30"/>
      <c r="H43" s="31"/>
      <c r="I43" s="30"/>
      <c r="J43" s="31"/>
      <c r="K43" s="6"/>
      <c r="L43" s="6"/>
    </row>
    <row r="44" customFormat="false" ht="17.35" hidden="false" customHeight="false" outlineLevel="0" collapsed="false">
      <c r="A44" s="6"/>
      <c r="B44" s="27" t="n">
        <f aca="false">B43+2</f>
        <v>22</v>
      </c>
      <c r="C44" s="28" t="n">
        <f aca="false">IF(B44&lt;($B$5+1),$B$2,MAX($B$2-(B44-$B$5)*$D$7,$C$2))</f>
        <v>24</v>
      </c>
      <c r="D44" s="29" t="n">
        <f aca="false">C44</f>
        <v>24</v>
      </c>
      <c r="E44" s="30"/>
      <c r="F44" s="31"/>
      <c r="G44" s="30"/>
      <c r="H44" s="31"/>
      <c r="I44" s="30"/>
      <c r="J44" s="31"/>
      <c r="K44" s="6"/>
      <c r="L44" s="6"/>
    </row>
    <row r="45" customFormat="false" ht="17.35" hidden="false" customHeight="false" outlineLevel="0" collapsed="false">
      <c r="A45" s="6"/>
      <c r="B45" s="27" t="n">
        <f aca="false">B44+2</f>
        <v>24</v>
      </c>
      <c r="C45" s="28" t="n">
        <f aca="false">IF(B45&lt;($B$5+1),$B$2,MAX($B$2-(B45-$B$5)*$D$7,$C$2))</f>
        <v>24</v>
      </c>
      <c r="D45" s="29" t="n">
        <f aca="false">C45</f>
        <v>24</v>
      </c>
      <c r="E45" s="30"/>
      <c r="F45" s="31"/>
      <c r="G45" s="30"/>
      <c r="H45" s="31"/>
      <c r="I45" s="30"/>
      <c r="J45" s="31"/>
      <c r="K45" s="6"/>
      <c r="O45" s="32" t="s">
        <v>21</v>
      </c>
    </row>
    <row r="46" customFormat="false" ht="17.35" hidden="false" customHeight="false" outlineLevel="0" collapsed="false">
      <c r="A46" s="6"/>
      <c r="B46" s="27" t="n">
        <f aca="false">B45+2</f>
        <v>26</v>
      </c>
      <c r="C46" s="28" t="n">
        <f aca="false">IF(B46&lt;($B$5+1),$B$2,MAX($B$2-(B46-$B$5)*$D$7,$C$2))</f>
        <v>24</v>
      </c>
      <c r="D46" s="29" t="n">
        <f aca="false">C46</f>
        <v>24</v>
      </c>
      <c r="E46" s="30"/>
      <c r="F46" s="31"/>
      <c r="G46" s="30"/>
      <c r="H46" s="31"/>
      <c r="I46" s="30"/>
      <c r="J46" s="31"/>
      <c r="K46" s="6"/>
      <c r="L46" s="6"/>
      <c r="O46" s="33" t="s">
        <v>22</v>
      </c>
    </row>
    <row r="47" customFormat="false" ht="12.8" hidden="false" customHeight="false" outlineLevel="0" collapsed="false">
      <c r="A47" s="6"/>
      <c r="B47" s="6"/>
      <c r="C47" s="18"/>
      <c r="D47" s="5"/>
      <c r="E47" s="6"/>
      <c r="F47" s="6"/>
      <c r="G47" s="6"/>
      <c r="H47" s="6"/>
      <c r="I47" s="6"/>
      <c r="J47" s="6"/>
      <c r="K47" s="6"/>
      <c r="L47" s="6"/>
    </row>
    <row r="48" customFormat="false" ht="12.8" hidden="false" customHeight="false" outlineLevel="0" collapsed="false">
      <c r="A48" s="6"/>
      <c r="B48" s="6"/>
      <c r="C48" s="18"/>
      <c r="D48" s="5"/>
      <c r="E48" s="6"/>
      <c r="F48" s="6"/>
      <c r="G48" s="6"/>
      <c r="H48" s="6"/>
      <c r="I48" s="6"/>
      <c r="J48" s="6"/>
      <c r="K48" s="6"/>
      <c r="L48" s="6"/>
    </row>
    <row r="49" customFormat="false" ht="12.8" hidden="false" customHeight="false" outlineLevel="0" collapsed="false">
      <c r="A49" s="6"/>
      <c r="B49" s="6"/>
      <c r="C49" s="18"/>
      <c r="D49" s="5"/>
      <c r="E49" s="6"/>
      <c r="F49" s="6"/>
      <c r="G49" s="6"/>
      <c r="H49" s="6"/>
      <c r="I49" s="6"/>
      <c r="J49" s="6"/>
      <c r="K49" s="6"/>
      <c r="L49" s="6"/>
    </row>
    <row r="50" s="35" customFormat="true" ht="12.8" hidden="false" customHeight="false" outlineLevel="0" collapsed="false">
      <c r="A50" s="34"/>
      <c r="B50" s="34"/>
      <c r="C50" s="5"/>
      <c r="D50" s="5"/>
      <c r="E50" s="34"/>
      <c r="F50" s="34"/>
      <c r="G50" s="34"/>
      <c r="H50" s="34"/>
      <c r="I50" s="34"/>
      <c r="J50" s="34"/>
      <c r="K50" s="34"/>
      <c r="L50" s="34"/>
    </row>
    <row r="51" s="35" customFormat="true" ht="15" hidden="false" customHeight="false" outlineLevel="0" collapsed="false">
      <c r="A51" s="34"/>
      <c r="B51" s="36" t="s">
        <v>13</v>
      </c>
      <c r="C51" s="36" t="s">
        <v>14</v>
      </c>
      <c r="D51" s="5"/>
      <c r="E51" s="34"/>
      <c r="F51" s="34"/>
      <c r="G51" s="34"/>
      <c r="H51" s="34"/>
      <c r="I51" s="34"/>
      <c r="J51" s="34"/>
      <c r="K51" s="34"/>
      <c r="L51" s="34"/>
    </row>
    <row r="52" s="35" customFormat="true" ht="12.8" hidden="false" customHeight="false" outlineLevel="0" collapsed="false">
      <c r="A52" s="34"/>
      <c r="B52" s="37" t="s">
        <v>16</v>
      </c>
      <c r="C52" s="38" t="s">
        <v>17</v>
      </c>
      <c r="D52" s="5"/>
      <c r="E52" s="34"/>
      <c r="F52" s="34"/>
      <c r="G52" s="34"/>
      <c r="H52" s="34"/>
      <c r="I52" s="34"/>
      <c r="J52" s="34"/>
      <c r="K52" s="34"/>
      <c r="L52" s="34"/>
    </row>
    <row r="53" s="35" customFormat="true" ht="17.35" hidden="false" customHeight="false" outlineLevel="0" collapsed="false">
      <c r="A53" s="34"/>
      <c r="B53" s="39" t="n">
        <v>-20</v>
      </c>
      <c r="C53" s="40" t="n">
        <f aca="false">IF(B53&lt;($B$5+1),$B$2,MAX($B$2-(B53-$B$5)*$D$7,$C$2))</f>
        <v>60</v>
      </c>
      <c r="D53" s="41" t="n">
        <f aca="false">C53</f>
        <v>60</v>
      </c>
      <c r="E53" s="34"/>
      <c r="F53" s="34"/>
      <c r="G53" s="34"/>
      <c r="H53" s="34"/>
      <c r="I53" s="34"/>
      <c r="J53" s="34"/>
      <c r="K53" s="34"/>
      <c r="L53" s="34"/>
    </row>
    <row r="54" s="35" customFormat="true" ht="17.35" hidden="false" customHeight="false" outlineLevel="0" collapsed="false">
      <c r="A54" s="34"/>
      <c r="B54" s="39" t="n">
        <f aca="false">B53+1</f>
        <v>-19</v>
      </c>
      <c r="C54" s="40" t="n">
        <f aca="false">IF(B54&lt;($B$5+1),$B$2,MAX($B$2-(B54-$B$5)*$D$7,$C$2))</f>
        <v>60</v>
      </c>
      <c r="D54" s="41" t="n">
        <f aca="false">C54</f>
        <v>60</v>
      </c>
      <c r="E54" s="34"/>
      <c r="F54" s="34"/>
      <c r="G54" s="34"/>
      <c r="H54" s="34"/>
      <c r="I54" s="34"/>
      <c r="J54" s="34"/>
      <c r="K54" s="34"/>
      <c r="L54" s="34"/>
    </row>
    <row r="55" s="35" customFormat="true" ht="17.35" hidden="false" customHeight="false" outlineLevel="0" collapsed="false">
      <c r="A55" s="34"/>
      <c r="B55" s="39" t="n">
        <f aca="false">B54+1</f>
        <v>-18</v>
      </c>
      <c r="C55" s="40" t="n">
        <f aca="false">IF(B55&lt;($B$5+1),$B$2,MAX($B$2-(B55-$B$5)*$D$7,$C$2))</f>
        <v>60</v>
      </c>
      <c r="D55" s="41" t="n">
        <f aca="false">C55</f>
        <v>60</v>
      </c>
      <c r="E55" s="34"/>
      <c r="F55" s="34"/>
      <c r="G55" s="34"/>
      <c r="H55" s="34"/>
      <c r="I55" s="34"/>
      <c r="J55" s="34"/>
      <c r="K55" s="34"/>
      <c r="L55" s="34"/>
    </row>
    <row r="56" s="35" customFormat="true" ht="17.35" hidden="false" customHeight="false" outlineLevel="0" collapsed="false">
      <c r="A56" s="34"/>
      <c r="B56" s="39" t="n">
        <f aca="false">B55+1</f>
        <v>-17</v>
      </c>
      <c r="C56" s="40" t="n">
        <f aca="false">IF(B56&lt;($B$5+1),$B$2,MAX($B$2-(B56-$B$5)*$D$7,$C$2))</f>
        <v>60</v>
      </c>
      <c r="D56" s="41" t="n">
        <f aca="false">C56</f>
        <v>60</v>
      </c>
      <c r="E56" s="34"/>
      <c r="F56" s="34"/>
      <c r="G56" s="34"/>
      <c r="H56" s="34"/>
      <c r="I56" s="34"/>
      <c r="J56" s="34"/>
      <c r="K56" s="34"/>
      <c r="L56" s="34"/>
    </row>
    <row r="57" s="35" customFormat="true" ht="17.35" hidden="false" customHeight="false" outlineLevel="0" collapsed="false">
      <c r="A57" s="34"/>
      <c r="B57" s="39" t="n">
        <f aca="false">B56+1</f>
        <v>-16</v>
      </c>
      <c r="C57" s="40" t="n">
        <f aca="false">IF(B57&lt;($B$5+1),$B$2,MAX($B$2-(B57-$B$5)*$D$7,$C$2))</f>
        <v>60</v>
      </c>
      <c r="D57" s="41" t="n">
        <f aca="false">C57</f>
        <v>60</v>
      </c>
      <c r="E57" s="34"/>
      <c r="F57" s="34"/>
      <c r="G57" s="34"/>
      <c r="H57" s="34"/>
      <c r="I57" s="34"/>
      <c r="J57" s="34"/>
      <c r="K57" s="34"/>
      <c r="L57" s="34"/>
    </row>
    <row r="58" s="35" customFormat="true" ht="17.35" hidden="false" customHeight="false" outlineLevel="0" collapsed="false">
      <c r="A58" s="34"/>
      <c r="B58" s="39" t="n">
        <f aca="false">B57+1</f>
        <v>-15</v>
      </c>
      <c r="C58" s="40" t="n">
        <f aca="false">IF(B58&lt;($B$5+1),$B$2,MAX($B$2-(B58-$B$5)*$D$7,$C$2))</f>
        <v>60</v>
      </c>
      <c r="D58" s="41" t="n">
        <f aca="false">C58</f>
        <v>60</v>
      </c>
      <c r="E58" s="34"/>
      <c r="F58" s="34"/>
      <c r="G58" s="34"/>
      <c r="H58" s="34"/>
      <c r="I58" s="34"/>
      <c r="J58" s="34"/>
      <c r="K58" s="34"/>
      <c r="L58" s="34"/>
    </row>
    <row r="59" s="35" customFormat="true" ht="17.35" hidden="false" customHeight="false" outlineLevel="0" collapsed="false">
      <c r="A59" s="34"/>
      <c r="B59" s="39" t="n">
        <f aca="false">B58+1</f>
        <v>-14</v>
      </c>
      <c r="C59" s="40" t="n">
        <f aca="false">IF(B59&lt;($B$5+1),$B$2,MAX($B$2-(B59-$B$5)*$D$7,$C$2))</f>
        <v>60</v>
      </c>
      <c r="D59" s="41" t="n">
        <f aca="false">C59</f>
        <v>60</v>
      </c>
      <c r="E59" s="34"/>
      <c r="F59" s="34"/>
      <c r="G59" s="34"/>
      <c r="H59" s="34"/>
      <c r="I59" s="34"/>
      <c r="J59" s="34"/>
      <c r="K59" s="34"/>
      <c r="L59" s="34"/>
    </row>
    <row r="60" s="35" customFormat="true" ht="17.35" hidden="false" customHeight="false" outlineLevel="0" collapsed="false">
      <c r="A60" s="34"/>
      <c r="B60" s="39" t="n">
        <f aca="false">B59+1</f>
        <v>-13</v>
      </c>
      <c r="C60" s="40" t="n">
        <f aca="false">IF(B60&lt;($B$5+1),$B$2,MAX($B$2-(B60-$B$5)*$D$7,$C$2))</f>
        <v>60</v>
      </c>
      <c r="D60" s="41" t="n">
        <f aca="false">C60</f>
        <v>60</v>
      </c>
      <c r="E60" s="34"/>
      <c r="F60" s="34"/>
      <c r="G60" s="34"/>
      <c r="H60" s="34"/>
      <c r="I60" s="34"/>
      <c r="J60" s="34"/>
      <c r="K60" s="34"/>
      <c r="L60" s="34"/>
    </row>
    <row r="61" s="35" customFormat="true" ht="17.35" hidden="false" customHeight="false" outlineLevel="0" collapsed="false">
      <c r="A61" s="34"/>
      <c r="B61" s="39" t="n">
        <f aca="false">B60+1</f>
        <v>-12</v>
      </c>
      <c r="C61" s="40" t="n">
        <f aca="false">IF(B61&lt;($B$5+1),$B$2,MAX($B$2-(B61-$B$5)*$D$7,$C$2))</f>
        <v>60</v>
      </c>
      <c r="D61" s="41" t="n">
        <f aca="false">C61</f>
        <v>60</v>
      </c>
      <c r="E61" s="34"/>
      <c r="F61" s="34"/>
      <c r="G61" s="34"/>
      <c r="H61" s="34"/>
      <c r="I61" s="34"/>
      <c r="J61" s="34"/>
      <c r="K61" s="34"/>
      <c r="L61" s="34"/>
    </row>
    <row r="62" s="35" customFormat="true" ht="17.35" hidden="false" customHeight="false" outlineLevel="0" collapsed="false">
      <c r="A62" s="34"/>
      <c r="B62" s="39" t="n">
        <f aca="false">B61+1</f>
        <v>-11</v>
      </c>
      <c r="C62" s="40" t="n">
        <f aca="false">IF(B62&lt;($B$5+1),$B$2,MAX($B$2-(B62-$B$5)*$D$7,$C$2))</f>
        <v>60</v>
      </c>
      <c r="D62" s="41" t="n">
        <f aca="false">C62</f>
        <v>60</v>
      </c>
      <c r="E62" s="34"/>
      <c r="F62" s="34"/>
      <c r="G62" s="34"/>
      <c r="H62" s="34"/>
      <c r="I62" s="34"/>
      <c r="J62" s="34"/>
      <c r="K62" s="34"/>
      <c r="L62" s="34"/>
    </row>
    <row r="63" s="35" customFormat="true" ht="17.35" hidden="false" customHeight="false" outlineLevel="0" collapsed="false">
      <c r="A63" s="34"/>
      <c r="B63" s="39" t="n">
        <f aca="false">B62+1</f>
        <v>-10</v>
      </c>
      <c r="C63" s="40" t="n">
        <f aca="false">IF(B63&lt;($B$5+1),$B$2,MAX($B$2-(B63-$B$5)*$D$7,$C$2))</f>
        <v>60</v>
      </c>
      <c r="D63" s="41" t="n">
        <f aca="false">C63</f>
        <v>60</v>
      </c>
      <c r="E63" s="34"/>
      <c r="F63" s="34"/>
      <c r="G63" s="34"/>
      <c r="H63" s="34"/>
      <c r="I63" s="34"/>
      <c r="J63" s="34"/>
      <c r="K63" s="34"/>
      <c r="L63" s="34"/>
    </row>
    <row r="64" s="35" customFormat="true" ht="17.35" hidden="false" customHeight="false" outlineLevel="0" collapsed="false">
      <c r="A64" s="34"/>
      <c r="B64" s="39" t="n">
        <f aca="false">B63+1</f>
        <v>-9</v>
      </c>
      <c r="C64" s="40" t="n">
        <f aca="false">IF(B64&lt;($B$5+1),$B$2,MAX($B$2-(B64-$B$5)*$D$7,$C$2))</f>
        <v>58.8</v>
      </c>
      <c r="D64" s="41" t="n">
        <f aca="false">C64</f>
        <v>58.8</v>
      </c>
      <c r="E64" s="34"/>
      <c r="F64" s="34"/>
      <c r="G64" s="34"/>
      <c r="H64" s="34"/>
      <c r="I64" s="34"/>
      <c r="J64" s="34"/>
      <c r="K64" s="34"/>
      <c r="L64" s="34"/>
    </row>
    <row r="65" s="35" customFormat="true" ht="17.35" hidden="false" customHeight="false" outlineLevel="0" collapsed="false">
      <c r="A65" s="34"/>
      <c r="B65" s="39" t="n">
        <f aca="false">B64+1</f>
        <v>-8</v>
      </c>
      <c r="C65" s="40" t="n">
        <f aca="false">IF(B65&lt;($B$5+1),$B$2,MAX($B$2-(B65-$B$5)*$D$7,$C$2))</f>
        <v>57.6</v>
      </c>
      <c r="D65" s="41" t="n">
        <f aca="false">C65</f>
        <v>57.6</v>
      </c>
      <c r="E65" s="34"/>
      <c r="F65" s="34"/>
      <c r="G65" s="34"/>
      <c r="H65" s="34"/>
      <c r="I65" s="34"/>
      <c r="J65" s="34"/>
      <c r="K65" s="34"/>
      <c r="L65" s="34"/>
    </row>
    <row r="66" s="35" customFormat="true" ht="17.35" hidden="false" customHeight="false" outlineLevel="0" collapsed="false">
      <c r="A66" s="34"/>
      <c r="B66" s="39" t="n">
        <f aca="false">B65+1</f>
        <v>-7</v>
      </c>
      <c r="C66" s="40" t="n">
        <f aca="false">IF(B66&lt;($B$5+1),$B$2,MAX($B$2-(B66-$B$5)*$D$7,$C$2))</f>
        <v>56.4</v>
      </c>
      <c r="D66" s="41" t="n">
        <f aca="false">C66</f>
        <v>56.4</v>
      </c>
      <c r="E66" s="34"/>
      <c r="F66" s="34"/>
      <c r="G66" s="34"/>
      <c r="H66" s="34"/>
      <c r="I66" s="34"/>
      <c r="J66" s="34"/>
      <c r="K66" s="34"/>
      <c r="L66" s="34"/>
    </row>
    <row r="67" s="35" customFormat="true" ht="17.35" hidden="false" customHeight="false" outlineLevel="0" collapsed="false">
      <c r="A67" s="34"/>
      <c r="B67" s="39" t="n">
        <f aca="false">B66+1</f>
        <v>-6</v>
      </c>
      <c r="C67" s="40" t="n">
        <f aca="false">IF(B67&lt;($B$5+1),$B$2,MAX($B$2-(B67-$B$5)*$D$7,$C$2))</f>
        <v>55.2</v>
      </c>
      <c r="D67" s="41" t="n">
        <f aca="false">C67</f>
        <v>55.2</v>
      </c>
      <c r="E67" s="34"/>
      <c r="F67" s="34"/>
      <c r="G67" s="34"/>
      <c r="H67" s="34"/>
      <c r="I67" s="34"/>
      <c r="J67" s="34"/>
      <c r="K67" s="34"/>
      <c r="L67" s="34"/>
    </row>
    <row r="68" s="35" customFormat="true" ht="17.35" hidden="false" customHeight="false" outlineLevel="0" collapsed="false">
      <c r="A68" s="34"/>
      <c r="B68" s="39" t="n">
        <f aca="false">B67+1</f>
        <v>-5</v>
      </c>
      <c r="C68" s="40" t="n">
        <f aca="false">IF(B68&lt;($B$5+1),$B$2,MAX($B$2-(B68-$B$5)*$D$7,$C$2))</f>
        <v>54</v>
      </c>
      <c r="D68" s="41" t="n">
        <f aca="false">C68</f>
        <v>54</v>
      </c>
      <c r="E68" s="34"/>
      <c r="F68" s="34"/>
      <c r="G68" s="34"/>
      <c r="H68" s="34"/>
      <c r="I68" s="34"/>
      <c r="J68" s="34"/>
      <c r="K68" s="34"/>
      <c r="L68" s="34"/>
    </row>
    <row r="69" s="35" customFormat="true" ht="17.35" hidden="false" customHeight="false" outlineLevel="0" collapsed="false">
      <c r="A69" s="34"/>
      <c r="B69" s="39" t="n">
        <f aca="false">B68+1</f>
        <v>-4</v>
      </c>
      <c r="C69" s="40" t="n">
        <f aca="false">IF(B69&lt;($B$5+1),$B$2,MAX($B$2-(B69-$B$5)*$D$7,$C$2))</f>
        <v>52.8</v>
      </c>
      <c r="D69" s="41" t="n">
        <f aca="false">C69</f>
        <v>52.8</v>
      </c>
      <c r="E69" s="34"/>
      <c r="F69" s="34"/>
      <c r="G69" s="34"/>
      <c r="H69" s="34"/>
      <c r="I69" s="34"/>
      <c r="J69" s="34"/>
      <c r="K69" s="34"/>
      <c r="L69" s="34"/>
    </row>
    <row r="70" s="35" customFormat="true" ht="17.35" hidden="false" customHeight="false" outlineLevel="0" collapsed="false">
      <c r="A70" s="34"/>
      <c r="B70" s="39" t="n">
        <f aca="false">B69+1</f>
        <v>-3</v>
      </c>
      <c r="C70" s="40" t="n">
        <f aca="false">IF(B70&lt;($B$5+1),$B$2,MAX($B$2-(B70-$B$5)*$D$7,$C$2))</f>
        <v>51.6</v>
      </c>
      <c r="D70" s="41" t="n">
        <f aca="false">C70</f>
        <v>51.6</v>
      </c>
      <c r="E70" s="34"/>
      <c r="F70" s="34"/>
      <c r="G70" s="34"/>
      <c r="H70" s="34"/>
      <c r="I70" s="34"/>
      <c r="J70" s="34"/>
      <c r="K70" s="34"/>
      <c r="L70" s="34"/>
    </row>
    <row r="71" s="35" customFormat="true" ht="17.35" hidden="false" customHeight="false" outlineLevel="0" collapsed="false">
      <c r="A71" s="34"/>
      <c r="B71" s="39" t="n">
        <f aca="false">B70+1</f>
        <v>-2</v>
      </c>
      <c r="C71" s="40" t="n">
        <f aca="false">IF(B71&lt;($B$5+1),$B$2,MAX($B$2-(B71-$B$5)*$D$7,$C$2))</f>
        <v>50.4</v>
      </c>
      <c r="D71" s="41" t="n">
        <f aca="false">C71</f>
        <v>50.4</v>
      </c>
      <c r="E71" s="34"/>
      <c r="F71" s="34"/>
      <c r="G71" s="34"/>
      <c r="H71" s="34"/>
      <c r="I71" s="34"/>
      <c r="J71" s="34"/>
      <c r="K71" s="34"/>
      <c r="L71" s="34"/>
    </row>
    <row r="72" s="35" customFormat="true" ht="17.35" hidden="false" customHeight="false" outlineLevel="0" collapsed="false">
      <c r="A72" s="34"/>
      <c r="B72" s="39" t="n">
        <f aca="false">B71+1</f>
        <v>-1</v>
      </c>
      <c r="C72" s="40" t="n">
        <f aca="false">IF(B72&lt;($B$5+1),$B$2,MAX($B$2-(B72-$B$5)*$D$7,$C$2))</f>
        <v>49.2</v>
      </c>
      <c r="D72" s="41" t="n">
        <f aca="false">C72</f>
        <v>49.2</v>
      </c>
      <c r="E72" s="34"/>
      <c r="F72" s="34"/>
      <c r="G72" s="34"/>
      <c r="H72" s="34"/>
      <c r="I72" s="34"/>
      <c r="J72" s="34"/>
      <c r="K72" s="34"/>
      <c r="L72" s="34"/>
    </row>
    <row r="73" s="35" customFormat="true" ht="17.35" hidden="false" customHeight="false" outlineLevel="0" collapsed="false">
      <c r="A73" s="34"/>
      <c r="B73" s="42" t="n">
        <f aca="false">B72+1</f>
        <v>0</v>
      </c>
      <c r="C73" s="40" t="n">
        <f aca="false">IF(B73&lt;($B$5+1),$B$2,MAX($B$2-(B73-$B$5)*$D$7,$C$2))</f>
        <v>48</v>
      </c>
      <c r="D73" s="41" t="n">
        <f aca="false">C73</f>
        <v>48</v>
      </c>
      <c r="E73" s="34"/>
      <c r="F73" s="34"/>
      <c r="G73" s="34"/>
      <c r="H73" s="34"/>
      <c r="I73" s="34"/>
      <c r="J73" s="34"/>
      <c r="K73" s="34"/>
      <c r="L73" s="34"/>
    </row>
    <row r="74" s="35" customFormat="true" ht="17.35" hidden="false" customHeight="false" outlineLevel="0" collapsed="false">
      <c r="A74" s="34"/>
      <c r="B74" s="42" t="n">
        <f aca="false">B73+1</f>
        <v>1</v>
      </c>
      <c r="C74" s="40" t="n">
        <f aca="false">IF(B74&lt;($B$5+1),$B$2,MAX($B$2-(B74-$B$5)*$D$7,$C$2))</f>
        <v>46.8</v>
      </c>
      <c r="D74" s="41" t="n">
        <f aca="false">C74</f>
        <v>46.8</v>
      </c>
      <c r="E74" s="34"/>
      <c r="F74" s="34"/>
      <c r="G74" s="34"/>
      <c r="H74" s="34"/>
      <c r="I74" s="34"/>
      <c r="J74" s="34"/>
      <c r="K74" s="34"/>
      <c r="L74" s="34"/>
    </row>
    <row r="75" s="35" customFormat="true" ht="17.35" hidden="false" customHeight="false" outlineLevel="0" collapsed="false">
      <c r="A75" s="34"/>
      <c r="B75" s="42" t="n">
        <f aca="false">B74+1</f>
        <v>2</v>
      </c>
      <c r="C75" s="40" t="n">
        <f aca="false">IF(B75&lt;($B$5+1),$B$2,MAX($B$2-(B75-$B$5)*$D$7,$C$2))</f>
        <v>45.6</v>
      </c>
      <c r="D75" s="41" t="n">
        <f aca="false">C75</f>
        <v>45.6</v>
      </c>
      <c r="E75" s="34"/>
      <c r="F75" s="34"/>
      <c r="G75" s="34"/>
      <c r="H75" s="34"/>
      <c r="I75" s="34"/>
      <c r="J75" s="34"/>
      <c r="K75" s="34"/>
      <c r="L75" s="34"/>
    </row>
    <row r="76" s="35" customFormat="true" ht="17.35" hidden="false" customHeight="false" outlineLevel="0" collapsed="false">
      <c r="A76" s="34"/>
      <c r="B76" s="42" t="n">
        <f aca="false">B75+1</f>
        <v>3</v>
      </c>
      <c r="C76" s="40" t="n">
        <f aca="false">IF(B76&lt;($B$5+1),$B$2,MAX($B$2-(B76-$B$5)*$D$7,$C$2))</f>
        <v>44.4</v>
      </c>
      <c r="D76" s="41" t="n">
        <f aca="false">C76</f>
        <v>44.4</v>
      </c>
      <c r="E76" s="34"/>
      <c r="F76" s="34"/>
      <c r="G76" s="34"/>
      <c r="H76" s="34"/>
      <c r="I76" s="34"/>
      <c r="J76" s="34"/>
      <c r="K76" s="34"/>
      <c r="L76" s="34"/>
    </row>
    <row r="77" s="35" customFormat="true" ht="17.35" hidden="false" customHeight="false" outlineLevel="0" collapsed="false">
      <c r="A77" s="34"/>
      <c r="B77" s="42" t="n">
        <f aca="false">B76+1</f>
        <v>4</v>
      </c>
      <c r="C77" s="40" t="n">
        <f aca="false">IF(B77&lt;($B$5+1),$B$2,MAX($B$2-(B77-$B$5)*$D$7,$C$2))</f>
        <v>43.2</v>
      </c>
      <c r="D77" s="41" t="n">
        <f aca="false">C77</f>
        <v>43.2</v>
      </c>
      <c r="E77" s="34"/>
      <c r="F77" s="34"/>
      <c r="G77" s="34"/>
      <c r="H77" s="34"/>
      <c r="I77" s="34"/>
      <c r="J77" s="34"/>
      <c r="K77" s="34"/>
      <c r="L77" s="34"/>
    </row>
    <row r="78" s="35" customFormat="true" ht="17.35" hidden="false" customHeight="false" outlineLevel="0" collapsed="false">
      <c r="A78" s="34"/>
      <c r="B78" s="42" t="n">
        <f aca="false">B77+1</f>
        <v>5</v>
      </c>
      <c r="C78" s="40" t="n">
        <f aca="false">IF(B78&lt;($B$5+1),$B$2,MAX($B$2-(B78-$B$5)*$D$7,$C$2))</f>
        <v>42</v>
      </c>
      <c r="D78" s="41" t="n">
        <f aca="false">C78</f>
        <v>42</v>
      </c>
      <c r="E78" s="34"/>
      <c r="F78" s="34"/>
      <c r="G78" s="34"/>
      <c r="H78" s="34"/>
      <c r="I78" s="34"/>
      <c r="J78" s="34"/>
      <c r="K78" s="34"/>
      <c r="L78" s="34"/>
    </row>
    <row r="79" s="35" customFormat="true" ht="17.35" hidden="false" customHeight="false" outlineLevel="0" collapsed="false">
      <c r="A79" s="34"/>
      <c r="B79" s="42" t="n">
        <f aca="false">B78+1</f>
        <v>6</v>
      </c>
      <c r="C79" s="40" t="n">
        <f aca="false">IF(B79&lt;($B$5+1),$B$2,MAX($B$2-(B79-$B$5)*$D$7,$C$2))</f>
        <v>40.8</v>
      </c>
      <c r="D79" s="41" t="n">
        <f aca="false">C79</f>
        <v>40.8</v>
      </c>
      <c r="E79" s="34"/>
      <c r="F79" s="34"/>
      <c r="G79" s="34"/>
      <c r="H79" s="34"/>
      <c r="I79" s="34"/>
      <c r="J79" s="34"/>
      <c r="K79" s="34"/>
      <c r="L79" s="34"/>
    </row>
    <row r="80" s="35" customFormat="true" ht="17.35" hidden="false" customHeight="false" outlineLevel="0" collapsed="false">
      <c r="A80" s="34"/>
      <c r="B80" s="42" t="n">
        <f aca="false">B79+1</f>
        <v>7</v>
      </c>
      <c r="C80" s="40" t="n">
        <f aca="false">IF(B80&lt;($B$5+1),$B$2,MAX($B$2-(B80-$B$5)*$D$7,$C$2))</f>
        <v>39.6</v>
      </c>
      <c r="D80" s="41" t="n">
        <f aca="false">C80</f>
        <v>39.6</v>
      </c>
      <c r="E80" s="34"/>
      <c r="F80" s="34"/>
      <c r="G80" s="34"/>
      <c r="H80" s="34"/>
      <c r="I80" s="34"/>
      <c r="J80" s="34"/>
      <c r="K80" s="34"/>
      <c r="L80" s="34"/>
    </row>
    <row r="81" s="35" customFormat="true" ht="17.35" hidden="false" customHeight="false" outlineLevel="0" collapsed="false">
      <c r="A81" s="34"/>
      <c r="B81" s="42" t="n">
        <f aca="false">B80+1</f>
        <v>8</v>
      </c>
      <c r="C81" s="40" t="n">
        <f aca="false">IF(B81&lt;($B$5+1),$B$2,MAX($B$2-(B81-$B$5)*$D$7,$C$2))</f>
        <v>38.4</v>
      </c>
      <c r="D81" s="41" t="n">
        <f aca="false">C81</f>
        <v>38.4</v>
      </c>
      <c r="E81" s="34"/>
      <c r="F81" s="34"/>
      <c r="G81" s="34"/>
      <c r="H81" s="34"/>
      <c r="I81" s="34"/>
      <c r="J81" s="34"/>
      <c r="K81" s="34"/>
      <c r="L81" s="34"/>
    </row>
    <row r="82" s="35" customFormat="true" ht="17.35" hidden="false" customHeight="false" outlineLevel="0" collapsed="false">
      <c r="A82" s="34"/>
      <c r="B82" s="42" t="n">
        <f aca="false">B81+1</f>
        <v>9</v>
      </c>
      <c r="C82" s="40" t="n">
        <f aca="false">IF(B82&lt;($B$5+1),$B$2,MAX($B$2-(B82-$B$5)*$D$7,$C$2))</f>
        <v>37.2</v>
      </c>
      <c r="D82" s="41" t="n">
        <f aca="false">C82</f>
        <v>37.2</v>
      </c>
      <c r="E82" s="34"/>
      <c r="F82" s="34"/>
      <c r="G82" s="34"/>
      <c r="H82" s="34"/>
      <c r="I82" s="34"/>
      <c r="J82" s="34"/>
      <c r="K82" s="34"/>
      <c r="L82" s="34"/>
    </row>
    <row r="83" s="35" customFormat="true" ht="17.35" hidden="false" customHeight="false" outlineLevel="0" collapsed="false">
      <c r="A83" s="34"/>
      <c r="B83" s="42" t="n">
        <f aca="false">B82+1</f>
        <v>10</v>
      </c>
      <c r="C83" s="40" t="n">
        <f aca="false">IF(B83&lt;($B$5+1),$B$2,MAX($B$2-(B83-$B$5)*$D$7,$C$2))</f>
        <v>36</v>
      </c>
      <c r="D83" s="41" t="n">
        <f aca="false">C83</f>
        <v>36</v>
      </c>
      <c r="E83" s="34"/>
      <c r="F83" s="34"/>
      <c r="G83" s="34"/>
      <c r="H83" s="34"/>
      <c r="I83" s="34"/>
      <c r="J83" s="34"/>
      <c r="K83" s="34"/>
      <c r="L83" s="34"/>
    </row>
    <row r="84" s="35" customFormat="true" ht="17.35" hidden="false" customHeight="false" outlineLevel="0" collapsed="false">
      <c r="A84" s="34"/>
      <c r="B84" s="42" t="n">
        <f aca="false">B83+1</f>
        <v>11</v>
      </c>
      <c r="C84" s="40" t="n">
        <f aca="false">IF(B84&lt;($B$5+1),$B$2,MAX($B$2-(B84-$B$5)*$D$7,$C$2))</f>
        <v>34.8</v>
      </c>
      <c r="D84" s="41" t="n">
        <f aca="false">C84</f>
        <v>34.8</v>
      </c>
      <c r="E84" s="34"/>
      <c r="F84" s="34"/>
      <c r="G84" s="34"/>
      <c r="H84" s="34"/>
      <c r="I84" s="34"/>
      <c r="J84" s="34"/>
      <c r="K84" s="34"/>
      <c r="L84" s="34"/>
    </row>
    <row r="85" s="35" customFormat="true" ht="17.35" hidden="false" customHeight="false" outlineLevel="0" collapsed="false">
      <c r="A85" s="34"/>
      <c r="B85" s="42" t="n">
        <f aca="false">B84+1</f>
        <v>12</v>
      </c>
      <c r="C85" s="40" t="n">
        <f aca="false">IF(B85&lt;($B$5+1),$B$2,MAX($B$2-(B85-$B$5)*$D$7,$C$2))</f>
        <v>33.6</v>
      </c>
      <c r="D85" s="41" t="n">
        <f aca="false">C85</f>
        <v>33.6</v>
      </c>
      <c r="E85" s="34"/>
      <c r="F85" s="34"/>
      <c r="G85" s="34"/>
      <c r="H85" s="34"/>
      <c r="I85" s="34"/>
      <c r="J85" s="34"/>
      <c r="K85" s="34"/>
      <c r="L85" s="34"/>
    </row>
    <row r="86" s="35" customFormat="true" ht="17.35" hidden="false" customHeight="false" outlineLevel="0" collapsed="false">
      <c r="A86" s="34"/>
      <c r="B86" s="42" t="n">
        <f aca="false">B85+1</f>
        <v>13</v>
      </c>
      <c r="C86" s="40" t="n">
        <f aca="false">IF(B86&lt;($B$5+1),$B$2,MAX($B$2-(B86-$B$5)*$D$7,$C$2))</f>
        <v>32.4</v>
      </c>
      <c r="D86" s="41" t="n">
        <f aca="false">C86</f>
        <v>32.4</v>
      </c>
      <c r="E86" s="34"/>
      <c r="F86" s="34"/>
      <c r="G86" s="34"/>
      <c r="H86" s="34"/>
      <c r="I86" s="34"/>
      <c r="J86" s="34"/>
      <c r="K86" s="34"/>
      <c r="L86" s="34"/>
    </row>
    <row r="87" s="35" customFormat="true" ht="17.35" hidden="false" customHeight="false" outlineLevel="0" collapsed="false">
      <c r="A87" s="34"/>
      <c r="B87" s="42" t="n">
        <f aca="false">B86+1</f>
        <v>14</v>
      </c>
      <c r="C87" s="40" t="n">
        <f aca="false">IF(B87&lt;($B$5+1),$B$2,MAX($B$2-(B87-$B$5)*$D$7,$C$2))</f>
        <v>31.2</v>
      </c>
      <c r="D87" s="41" t="n">
        <f aca="false">C87</f>
        <v>31.2</v>
      </c>
      <c r="E87" s="34"/>
      <c r="F87" s="34"/>
      <c r="G87" s="34"/>
      <c r="H87" s="34"/>
      <c r="I87" s="34"/>
      <c r="J87" s="34"/>
      <c r="K87" s="34"/>
      <c r="L87" s="34"/>
    </row>
    <row r="88" s="35" customFormat="true" ht="17.35" hidden="false" customHeight="false" outlineLevel="0" collapsed="false">
      <c r="A88" s="34"/>
      <c r="B88" s="42" t="n">
        <f aca="false">B87+1</f>
        <v>15</v>
      </c>
      <c r="C88" s="40" t="n">
        <f aca="false">IF(B88&lt;($B$5+1),$B$2,MAX($B$2-(B88-$B$5)*$D$7,$C$2))</f>
        <v>30</v>
      </c>
      <c r="D88" s="41" t="n">
        <f aca="false">C88</f>
        <v>30</v>
      </c>
      <c r="E88" s="34"/>
      <c r="F88" s="34"/>
      <c r="G88" s="34"/>
      <c r="H88" s="34"/>
      <c r="I88" s="34"/>
      <c r="J88" s="34"/>
      <c r="K88" s="34"/>
      <c r="L88" s="34"/>
    </row>
    <row r="89" s="35" customFormat="true" ht="17.35" hidden="false" customHeight="false" outlineLevel="0" collapsed="false">
      <c r="A89" s="34"/>
      <c r="B89" s="42" t="n">
        <f aca="false">B88+1</f>
        <v>16</v>
      </c>
      <c r="C89" s="40" t="n">
        <f aca="false">IF(B89&lt;($B$5+1),$B$2,MAX($B$2-(B89-$B$5)*$D$7,$C$2))</f>
        <v>28.8</v>
      </c>
      <c r="D89" s="41" t="n">
        <f aca="false">C89</f>
        <v>28.8</v>
      </c>
      <c r="E89" s="34"/>
      <c r="F89" s="34"/>
      <c r="G89" s="34"/>
      <c r="H89" s="34"/>
      <c r="I89" s="34"/>
      <c r="J89" s="34"/>
      <c r="K89" s="34"/>
      <c r="L89" s="34"/>
    </row>
    <row r="90" s="35" customFormat="true" ht="17.35" hidden="false" customHeight="false" outlineLevel="0" collapsed="false">
      <c r="A90" s="34"/>
      <c r="B90" s="42" t="n">
        <f aca="false">B89+1</f>
        <v>17</v>
      </c>
      <c r="C90" s="40" t="n">
        <f aca="false">IF(B90&lt;($B$5+1),$B$2,MAX($B$2-(B90-$B$5)*$D$7,$C$2))</f>
        <v>27.6</v>
      </c>
      <c r="D90" s="41" t="n">
        <f aca="false">C90</f>
        <v>27.6</v>
      </c>
      <c r="E90" s="34"/>
      <c r="F90" s="34"/>
      <c r="G90" s="34"/>
      <c r="H90" s="34"/>
      <c r="I90" s="34"/>
      <c r="J90" s="34"/>
      <c r="K90" s="34"/>
      <c r="L90" s="34"/>
    </row>
    <row r="91" s="35" customFormat="true" ht="17.35" hidden="false" customHeight="false" outlineLevel="0" collapsed="false">
      <c r="A91" s="34"/>
      <c r="B91" s="42" t="n">
        <f aca="false">B90+1</f>
        <v>18</v>
      </c>
      <c r="C91" s="40" t="n">
        <f aca="false">IF(B91&lt;($B$5+1),$B$2,MAX($B$2-(B91-$B$5)*$D$7,$C$2))</f>
        <v>26.4</v>
      </c>
      <c r="D91" s="41" t="n">
        <f aca="false">C91</f>
        <v>26.4</v>
      </c>
      <c r="E91" s="34"/>
      <c r="F91" s="34"/>
      <c r="G91" s="34"/>
      <c r="H91" s="34"/>
      <c r="I91" s="34"/>
      <c r="J91" s="34"/>
      <c r="K91" s="34"/>
      <c r="L91" s="34"/>
    </row>
    <row r="92" s="35" customFormat="true" ht="17.35" hidden="false" customHeight="false" outlineLevel="0" collapsed="false">
      <c r="A92" s="34"/>
      <c r="B92" s="42" t="n">
        <f aca="false">B91+1</f>
        <v>19</v>
      </c>
      <c r="C92" s="40" t="n">
        <f aca="false">IF(B92&lt;($B$5+1),$B$2,MAX($B$2-(B92-$B$5)*$D$7,$C$2))</f>
        <v>25.2</v>
      </c>
      <c r="D92" s="41" t="n">
        <f aca="false">C92</f>
        <v>25.2</v>
      </c>
      <c r="E92" s="34"/>
      <c r="F92" s="34"/>
      <c r="G92" s="34"/>
      <c r="H92" s="34"/>
      <c r="I92" s="34"/>
      <c r="J92" s="34"/>
      <c r="K92" s="34"/>
      <c r="L92" s="34"/>
    </row>
    <row r="93" s="35" customFormat="true" ht="17.35" hidden="false" customHeight="false" outlineLevel="0" collapsed="false">
      <c r="A93" s="34"/>
      <c r="B93" s="42" t="n">
        <f aca="false">B92+1</f>
        <v>20</v>
      </c>
      <c r="C93" s="40" t="n">
        <f aca="false">IF(B93&lt;($B$5+1),$B$2,MAX($B$2-(B93-$B$5)*$D$7,$C$2))</f>
        <v>24</v>
      </c>
      <c r="D93" s="41" t="n">
        <f aca="false">C93</f>
        <v>24</v>
      </c>
      <c r="E93" s="34"/>
      <c r="F93" s="34"/>
      <c r="G93" s="34"/>
      <c r="H93" s="34"/>
      <c r="I93" s="34"/>
      <c r="J93" s="34"/>
      <c r="K93" s="34"/>
      <c r="L93" s="34"/>
    </row>
    <row r="94" s="35" customFormat="true" ht="17.35" hidden="false" customHeight="false" outlineLevel="0" collapsed="false">
      <c r="A94" s="34"/>
      <c r="B94" s="42" t="n">
        <f aca="false">B93+1</f>
        <v>21</v>
      </c>
      <c r="C94" s="40" t="n">
        <f aca="false">IF(B94&lt;($B$5+1),$B$2,MAX($B$2-(B94-$B$5)*$D$7,$C$2))</f>
        <v>24</v>
      </c>
      <c r="D94" s="41" t="n">
        <f aca="false">C94</f>
        <v>24</v>
      </c>
      <c r="E94" s="34"/>
      <c r="F94" s="34"/>
      <c r="G94" s="34"/>
      <c r="H94" s="34"/>
      <c r="I94" s="34"/>
      <c r="J94" s="34"/>
      <c r="K94" s="34"/>
      <c r="L94" s="34"/>
    </row>
    <row r="95" s="35" customFormat="true" ht="17.35" hidden="false" customHeight="false" outlineLevel="0" collapsed="false">
      <c r="A95" s="34"/>
      <c r="B95" s="42" t="n">
        <f aca="false">B94+1</f>
        <v>22</v>
      </c>
      <c r="C95" s="40" t="n">
        <f aca="false">IF(B95&lt;($B$5+1),$B$2,MAX($B$2-(B95-$B$5)*$D$7,$C$2))</f>
        <v>24</v>
      </c>
      <c r="D95" s="41" t="n">
        <f aca="false">C95</f>
        <v>24</v>
      </c>
      <c r="E95" s="34"/>
      <c r="F95" s="34"/>
      <c r="G95" s="34"/>
      <c r="H95" s="34"/>
      <c r="I95" s="34"/>
      <c r="J95" s="34"/>
      <c r="K95" s="34"/>
      <c r="L95" s="34"/>
    </row>
    <row r="96" s="35" customFormat="true" ht="17.35" hidden="false" customHeight="false" outlineLevel="0" collapsed="false">
      <c r="A96" s="34"/>
      <c r="B96" s="42" t="n">
        <f aca="false">B95+1</f>
        <v>23</v>
      </c>
      <c r="C96" s="40" t="n">
        <f aca="false">IF(B96&lt;($B$5+1),$B$2,MAX($B$2-(B96-$B$5)*$D$7,$C$2))</f>
        <v>24</v>
      </c>
      <c r="D96" s="41" t="n">
        <f aca="false">C96</f>
        <v>24</v>
      </c>
      <c r="E96" s="34"/>
      <c r="F96" s="34"/>
      <c r="G96" s="34"/>
      <c r="H96" s="34"/>
      <c r="I96" s="34"/>
      <c r="J96" s="34"/>
      <c r="K96" s="34"/>
      <c r="L96" s="34"/>
    </row>
    <row r="97" s="35" customFormat="true" ht="17.35" hidden="false" customHeight="false" outlineLevel="0" collapsed="false">
      <c r="A97" s="34"/>
      <c r="B97" s="42" t="n">
        <f aca="false">B96+1</f>
        <v>24</v>
      </c>
      <c r="C97" s="40" t="n">
        <f aca="false">IF(B97&lt;($B$5+1),$B$2,MAX($B$2-(B97-$B$5)*$D$7,$C$2))</f>
        <v>24</v>
      </c>
      <c r="D97" s="41" t="n">
        <f aca="false">C97</f>
        <v>24</v>
      </c>
      <c r="E97" s="34"/>
      <c r="F97" s="34"/>
      <c r="G97" s="34"/>
      <c r="H97" s="34"/>
      <c r="I97" s="34"/>
      <c r="J97" s="34"/>
      <c r="K97" s="34"/>
      <c r="L97" s="34"/>
    </row>
    <row r="98" s="35" customFormat="true" ht="17.35" hidden="false" customHeight="false" outlineLevel="0" collapsed="false">
      <c r="A98" s="34"/>
      <c r="B98" s="42" t="n">
        <f aca="false">B97+1</f>
        <v>25</v>
      </c>
      <c r="C98" s="40" t="n">
        <f aca="false">IF(B98&lt;($B$5+1),$B$2,MAX($B$2-(B98-$B$5)*$D$7,$C$2))</f>
        <v>24</v>
      </c>
      <c r="D98" s="41" t="n">
        <f aca="false">C98</f>
        <v>24</v>
      </c>
      <c r="E98" s="34"/>
      <c r="F98" s="34"/>
      <c r="G98" s="34"/>
      <c r="H98" s="34"/>
      <c r="I98" s="34"/>
      <c r="J98" s="34"/>
      <c r="K98" s="34"/>
      <c r="L98" s="34"/>
    </row>
    <row r="99" s="35" customFormat="true" ht="17.35" hidden="false" customHeight="false" outlineLevel="0" collapsed="false">
      <c r="A99" s="34"/>
      <c r="B99" s="42" t="n">
        <f aca="false">B98+1</f>
        <v>26</v>
      </c>
      <c r="C99" s="40" t="n">
        <f aca="false">IF(B99&lt;($B$5+1),$B$2,MAX($B$2-(B99-$B$5)*$D$7,$C$2))</f>
        <v>24</v>
      </c>
      <c r="D99" s="41" t="n">
        <f aca="false">C99</f>
        <v>24</v>
      </c>
      <c r="E99" s="34"/>
      <c r="F99" s="34"/>
      <c r="G99" s="34"/>
      <c r="H99" s="34"/>
      <c r="I99" s="34"/>
      <c r="J99" s="34"/>
      <c r="K99" s="34"/>
      <c r="L99" s="34"/>
    </row>
    <row r="100" s="35" customFormat="true" ht="12.8" hidden="false" customHeight="false" outlineLevel="0" collapsed="false">
      <c r="C100" s="2"/>
      <c r="D100" s="2"/>
    </row>
    <row r="101" s="35" customFormat="true" ht="12.8" hidden="false" customHeight="false" outlineLevel="0" collapsed="false">
      <c r="C101" s="2"/>
      <c r="D101" s="2"/>
    </row>
  </sheetData>
  <sheetProtection sheet="true" objects="true" scenarios="true" selectLockedCells="true"/>
  <printOptions headings="false" gridLines="false" gridLinesSet="true" horizontalCentered="false" verticalCentered="false"/>
  <pageMargins left="0.39375" right="0.236111111111111" top="0.383333333333333" bottom="0.434027777777778" header="0.511811023622047" footer="0.196527777777778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>&amp;C&amp;8pierre destannes / Font-Romeu&amp;R&amp;D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6672</TotalTime>
  <Application>LibreOffice/7.5.6.2$Windows_X86_64 LibreOffice_project/f654817fb68d6d4600d7d2f6b647e47729f55f15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2024-12-25T16:05:41Z</dcterms:created>
  <dc:creator/>
  <dc:description/>
  <dc:language>fr-FR</dc:language>
  <cp:lastModifiedBy>Elise Aley</cp:lastModifiedBy>
  <cp:lastPrinted>2024-12-26T18:23:20Z</cp:lastPrinted>
  <dcterms:modified xsi:type="dcterms:W3CDTF">2025-01-01T08:30:06Z</dcterms:modified>
  <cp:revision>32</cp:revision>
  <dc:subject/>
  <dc:title/>
</cp:coreProperties>
</file>